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codeName="ThisWorkbook" defaultThemeVersion="124226"/>
  <mc:AlternateContent xmlns:mc="http://schemas.openxmlformats.org/markup-compatibility/2006">
    <mc:Choice Requires="x15">
      <x15ac:absPath xmlns:x15ac="http://schemas.microsoft.com/office/spreadsheetml/2010/11/ac" url="https://ingov.sharepoint.com/sites/IDOARFP25-81445LabAnalyticalServices/Shared Documents/General/"/>
    </mc:Choice>
  </mc:AlternateContent>
  <xr:revisionPtr revIDLastSave="17" documentId="13_ncr:1_{AD3EFF76-0618-42F6-9D64-40790C814DC8}" xr6:coauthVersionLast="47" xr6:coauthVersionMax="47" xr10:uidLastSave="{7228B69A-F31D-4B29-A722-287A31A99E3E}"/>
  <bookViews>
    <workbookView xWindow="-108" yWindow="-108" windowWidth="41496" windowHeight="16896" tabRatio="807" activeTab="5" xr2:uid="{00000000-000D-0000-FFFF-FFFF00000000}"/>
  </bookViews>
  <sheets>
    <sheet name="Instructions" sheetId="9" r:id="rId1"/>
    <sheet name="Total Summary" sheetId="11" r:id="rId2"/>
    <sheet name="Cost Proposal ----&gt;" sheetId="12" r:id="rId3"/>
    <sheet name="Task1" sheetId="1" r:id="rId4"/>
    <sheet name="Task1(cont'd)" sheetId="10" r:id="rId5"/>
    <sheet name="Task 2-3" sheetId="2" r:id="rId6"/>
    <sheet name="Task 4" sheetId="5" r:id="rId7"/>
    <sheet name="Optional ----&gt;" sheetId="13" r:id="rId8"/>
    <sheet name="Task 5" sheetId="4" r:id="rId9"/>
    <sheet name="SAS" sheetId="6" r:id="rId10"/>
    <sheet name="Supplemental Charges" sheetId="15" r:id="rId11"/>
  </sheets>
  <definedNames>
    <definedName name="_xlnm._FilterDatabase" localSheetId="3" hidden="1">Task1!$A$2:$J$52</definedName>
    <definedName name="_xlnm.Print_Area" localSheetId="9">SAS!$A$1:$L$67</definedName>
    <definedName name="_xlnm.Print_Area" localSheetId="10">'Supplemental Charges'!$A$1:$L$22</definedName>
    <definedName name="_xlnm.Print_Area" localSheetId="5">'Task 2-3'!$A$1:$L$65</definedName>
    <definedName name="_xlnm.Print_Area" localSheetId="6">'Task 4'!$A$1:$L$73</definedName>
    <definedName name="_xlnm.Print_Area" localSheetId="8">'Task 5'!$A$1:$L$63</definedName>
    <definedName name="_xlnm.Print_Area" localSheetId="3">Task1!$A$1:$L$54</definedName>
    <definedName name="_xlnm.Print_Area" localSheetId="4">'Task1(cont''d)'!$A$1:$L$65</definedName>
    <definedName name="_xlnm.Print_Titles" localSheetId="9">SAS!$A:$C</definedName>
    <definedName name="_xlnm.Print_Titles" localSheetId="10">'Supplemental Charges'!$A:$C</definedName>
    <definedName name="_xlnm.Print_Titles" localSheetId="5">'Task 2-3'!$A:$C</definedName>
    <definedName name="_xlnm.Print_Titles" localSheetId="6">'Task 4'!$A:$C</definedName>
    <definedName name="_xlnm.Print_Titles" localSheetId="8">'Task 5'!$A:$C</definedName>
    <definedName name="_xlnm.Print_Titles" localSheetId="3">Task1!$A:$C</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18" i="2" l="1"/>
  <c r="K18" i="2"/>
  <c r="J18" i="2"/>
  <c r="L8" i="6"/>
  <c r="K8" i="6"/>
  <c r="J8" i="6"/>
  <c r="I8" i="6"/>
  <c r="L6" i="6"/>
  <c r="K6" i="6"/>
  <c r="J6" i="6"/>
  <c r="I9" i="4"/>
  <c r="K9" i="4" s="1"/>
  <c r="I17" i="2"/>
  <c r="L17" i="2" s="1"/>
  <c r="K19" i="2"/>
  <c r="J9" i="4" l="1"/>
  <c r="L9" i="4"/>
  <c r="J19" i="2"/>
  <c r="L19" i="2"/>
  <c r="J17" i="2"/>
  <c r="K17" i="2"/>
  <c r="I14" i="2"/>
  <c r="F22" i="15"/>
  <c r="H72" i="5"/>
  <c r="G72" i="5"/>
  <c r="F72" i="5"/>
  <c r="G22" i="15" l="1"/>
  <c r="H22" i="15"/>
  <c r="L13" i="4"/>
  <c r="K13" i="4"/>
  <c r="J13" i="4"/>
  <c r="F61" i="6" l="1"/>
  <c r="G61" i="6"/>
  <c r="H61" i="6"/>
  <c r="L5" i="6"/>
  <c r="K5" i="6"/>
  <c r="J5" i="6"/>
  <c r="L4" i="6"/>
  <c r="K4" i="6"/>
  <c r="J4" i="6"/>
  <c r="I38" i="4" l="1"/>
  <c r="K38" i="4" s="1"/>
  <c r="I39" i="4"/>
  <c r="L39" i="4" s="1"/>
  <c r="I40" i="4"/>
  <c r="K40" i="4" s="1"/>
  <c r="I41" i="4"/>
  <c r="K41" i="4" s="1"/>
  <c r="J39" i="4" l="1"/>
  <c r="J38" i="4"/>
  <c r="J41" i="4"/>
  <c r="K39" i="4"/>
  <c r="L41" i="4"/>
  <c r="J40" i="4"/>
  <c r="L38" i="4"/>
  <c r="L40" i="4"/>
  <c r="L20" i="15"/>
  <c r="K20" i="15"/>
  <c r="J20" i="15"/>
  <c r="L19" i="15"/>
  <c r="K19" i="15"/>
  <c r="J19" i="15"/>
  <c r="L18" i="15"/>
  <c r="L17" i="15"/>
  <c r="K17" i="15"/>
  <c r="L16" i="15"/>
  <c r="K16" i="15"/>
  <c r="J16" i="15"/>
  <c r="L15" i="15"/>
  <c r="K15" i="15"/>
  <c r="J15" i="15"/>
  <c r="L14" i="15"/>
  <c r="L13" i="15"/>
  <c r="K13" i="15"/>
  <c r="L12" i="15"/>
  <c r="K12" i="15"/>
  <c r="J12" i="15"/>
  <c r="L11" i="15"/>
  <c r="K11" i="15"/>
  <c r="J11" i="15"/>
  <c r="L10" i="15"/>
  <c r="L9" i="15"/>
  <c r="K9" i="15"/>
  <c r="L8" i="15"/>
  <c r="K8" i="15"/>
  <c r="J8" i="15"/>
  <c r="L7" i="15"/>
  <c r="K7" i="15"/>
  <c r="J7" i="15"/>
  <c r="L6" i="15"/>
  <c r="L5" i="15"/>
  <c r="K5" i="15"/>
  <c r="L4" i="15"/>
  <c r="K4" i="15"/>
  <c r="J4" i="15"/>
  <c r="L22" i="15" l="1"/>
  <c r="F40" i="11" s="1"/>
  <c r="J6" i="15"/>
  <c r="J10" i="15"/>
  <c r="J14" i="15"/>
  <c r="J18" i="15"/>
  <c r="K6" i="15"/>
  <c r="K10" i="15"/>
  <c r="J13" i="15"/>
  <c r="K14" i="15"/>
  <c r="J17" i="15"/>
  <c r="J5" i="15"/>
  <c r="J9" i="15"/>
  <c r="K18" i="15"/>
  <c r="L12" i="6"/>
  <c r="K12" i="6"/>
  <c r="J12" i="6"/>
  <c r="K22" i="15" l="1"/>
  <c r="E40" i="11" s="1"/>
  <c r="J22" i="15"/>
  <c r="D40" i="11" s="1"/>
  <c r="G53" i="1"/>
  <c r="L46" i="2" l="1"/>
  <c r="J46" i="2"/>
  <c r="K46" i="2"/>
  <c r="G11" i="11"/>
  <c r="G10" i="11"/>
  <c r="H57" i="2"/>
  <c r="F11" i="11" s="1"/>
  <c r="G57" i="2"/>
  <c r="E11" i="11" s="1"/>
  <c r="H56" i="2"/>
  <c r="F10" i="11" s="1"/>
  <c r="G56" i="2"/>
  <c r="E10" i="11" s="1"/>
  <c r="H55" i="2"/>
  <c r="G55" i="2"/>
  <c r="F57" i="2"/>
  <c r="D11" i="11" s="1"/>
  <c r="F55" i="2"/>
  <c r="F56" i="2"/>
  <c r="D10" i="11" s="1"/>
  <c r="I57" i="2"/>
  <c r="I56" i="2"/>
  <c r="I27" i="2"/>
  <c r="I26" i="2"/>
  <c r="I25" i="2"/>
  <c r="I24" i="2"/>
  <c r="I23" i="2"/>
  <c r="I22" i="2"/>
  <c r="I43" i="2"/>
  <c r="I40" i="2"/>
  <c r="I39" i="2"/>
  <c r="I45" i="2"/>
  <c r="I44" i="2"/>
  <c r="I38" i="2"/>
  <c r="I37" i="2"/>
  <c r="I36" i="2"/>
  <c r="I35" i="2"/>
  <c r="I34" i="2"/>
  <c r="I33" i="2"/>
  <c r="I32" i="2"/>
  <c r="I31" i="2"/>
  <c r="I30" i="2"/>
  <c r="J4" i="10" l="1"/>
  <c r="K4" i="10"/>
  <c r="L4" i="10"/>
  <c r="I5" i="10"/>
  <c r="J5" i="10" s="1"/>
  <c r="I6" i="10"/>
  <c r="J6" i="10" s="1"/>
  <c r="K5" i="10" l="1"/>
  <c r="K6" i="10"/>
  <c r="L6" i="10"/>
  <c r="L5" i="10"/>
  <c r="L7" i="6"/>
  <c r="K7" i="6"/>
  <c r="J7" i="6"/>
  <c r="H54" i="1" l="1"/>
  <c r="G54" i="1"/>
  <c r="F54" i="1"/>
  <c r="I53" i="1"/>
  <c r="H53" i="1"/>
  <c r="F53" i="1"/>
  <c r="G19" i="11"/>
  <c r="F19" i="11"/>
  <c r="E19" i="11"/>
  <c r="D19" i="11"/>
  <c r="G18" i="11"/>
  <c r="F17" i="11"/>
  <c r="E17" i="11"/>
  <c r="D17" i="11"/>
  <c r="F16" i="11"/>
  <c r="E16" i="11"/>
  <c r="D16" i="11"/>
  <c r="F15" i="11"/>
  <c r="E15" i="11"/>
  <c r="D15" i="11"/>
  <c r="F14" i="11"/>
  <c r="E14" i="11"/>
  <c r="D14" i="11"/>
  <c r="F12" i="11"/>
  <c r="E12" i="11"/>
  <c r="D12" i="11"/>
  <c r="G7" i="11"/>
  <c r="G12" i="11" s="1"/>
  <c r="L65" i="5"/>
  <c r="K65" i="5"/>
  <c r="J65" i="5"/>
  <c r="L64" i="5"/>
  <c r="K64" i="5"/>
  <c r="J64" i="5"/>
  <c r="L6" i="2"/>
  <c r="K6" i="2"/>
  <c r="J6" i="2"/>
  <c r="L5" i="2"/>
  <c r="K5" i="2"/>
  <c r="J5" i="2"/>
  <c r="L4" i="2"/>
  <c r="K4" i="2"/>
  <c r="J4" i="2"/>
  <c r="L3" i="2"/>
  <c r="K3" i="2"/>
  <c r="J3" i="2"/>
  <c r="L19" i="1"/>
  <c r="K19" i="1"/>
  <c r="J19" i="1"/>
  <c r="L4" i="1"/>
  <c r="K4" i="1"/>
  <c r="J4" i="1"/>
  <c r="I11" i="4"/>
  <c r="J11" i="4" s="1"/>
  <c r="I35" i="1"/>
  <c r="J35" i="1" s="1"/>
  <c r="I34" i="1"/>
  <c r="J34" i="1" s="1"/>
  <c r="I33" i="1"/>
  <c r="I32" i="1"/>
  <c r="J32" i="1" s="1"/>
  <c r="I31" i="1"/>
  <c r="L31" i="1" s="1"/>
  <c r="I30" i="1"/>
  <c r="J30" i="1" s="1"/>
  <c r="I29" i="1"/>
  <c r="J29" i="1" s="1"/>
  <c r="I28" i="1"/>
  <c r="I27" i="1"/>
  <c r="J27" i="1" s="1"/>
  <c r="I26" i="1"/>
  <c r="K26" i="1" s="1"/>
  <c r="I25" i="1"/>
  <c r="I24" i="1"/>
  <c r="K24" i="1" s="1"/>
  <c r="I23" i="1"/>
  <c r="K23" i="1" s="1"/>
  <c r="I22" i="1"/>
  <c r="I21" i="1"/>
  <c r="K21" i="1" s="1"/>
  <c r="I20" i="1"/>
  <c r="I9" i="1"/>
  <c r="J9" i="1" s="1"/>
  <c r="H54" i="10"/>
  <c r="F8" i="11" s="1"/>
  <c r="G54" i="10"/>
  <c r="E8" i="11" s="1"/>
  <c r="F54" i="10"/>
  <c r="D8" i="11" s="1"/>
  <c r="H53" i="10"/>
  <c r="F7" i="11" s="1"/>
  <c r="G53" i="10"/>
  <c r="E7" i="11" s="1"/>
  <c r="F53" i="10"/>
  <c r="D7" i="11" s="1"/>
  <c r="I53" i="10"/>
  <c r="I35" i="10"/>
  <c r="K35" i="10" s="1"/>
  <c r="I34" i="10"/>
  <c r="K34" i="10" s="1"/>
  <c r="I33" i="10"/>
  <c r="I32" i="10"/>
  <c r="I31" i="10"/>
  <c r="K31" i="10" s="1"/>
  <c r="I30" i="10"/>
  <c r="L30" i="10" s="1"/>
  <c r="I29" i="10"/>
  <c r="K29" i="10" s="1"/>
  <c r="I28" i="10"/>
  <c r="I27" i="10"/>
  <c r="I26" i="10"/>
  <c r="I25" i="10"/>
  <c r="I24" i="10"/>
  <c r="K24" i="10" s="1"/>
  <c r="I23" i="10"/>
  <c r="J23" i="10" s="1"/>
  <c r="I22" i="10"/>
  <c r="J22" i="10" s="1"/>
  <c r="I21" i="10"/>
  <c r="I20" i="10"/>
  <c r="I19" i="10"/>
  <c r="K19" i="10" s="1"/>
  <c r="I16" i="10"/>
  <c r="K16" i="10" s="1"/>
  <c r="I15" i="10"/>
  <c r="I14" i="10"/>
  <c r="J14" i="10" s="1"/>
  <c r="I13" i="10"/>
  <c r="I12" i="10"/>
  <c r="K12" i="10" s="1"/>
  <c r="I11" i="10"/>
  <c r="I10" i="10"/>
  <c r="I9" i="10"/>
  <c r="I8" i="10"/>
  <c r="I7" i="10"/>
  <c r="K7" i="10" s="1"/>
  <c r="I9" i="6"/>
  <c r="L9" i="6" s="1"/>
  <c r="I10" i="6"/>
  <c r="K10" i="6" s="1"/>
  <c r="I11" i="6"/>
  <c r="L11" i="6" s="1"/>
  <c r="I13" i="6"/>
  <c r="K13" i="6" s="1"/>
  <c r="I14" i="6"/>
  <c r="J14" i="6" s="1"/>
  <c r="I15" i="6"/>
  <c r="I16" i="6"/>
  <c r="L16" i="6" s="1"/>
  <c r="I17" i="6"/>
  <c r="I18" i="6"/>
  <c r="I19" i="6"/>
  <c r="I20" i="6"/>
  <c r="J20" i="6" s="1"/>
  <c r="I21" i="6"/>
  <c r="J21" i="6" s="1"/>
  <c r="I22" i="6"/>
  <c r="I23" i="6"/>
  <c r="I24" i="6"/>
  <c r="J24" i="6" s="1"/>
  <c r="I25" i="6"/>
  <c r="I26" i="6"/>
  <c r="J26" i="6" s="1"/>
  <c r="I27" i="6"/>
  <c r="L27" i="6" s="1"/>
  <c r="I28" i="6"/>
  <c r="K28" i="6" s="1"/>
  <c r="I29" i="6"/>
  <c r="K29" i="6" s="1"/>
  <c r="I30" i="6"/>
  <c r="L30" i="6" s="1"/>
  <c r="I31" i="6"/>
  <c r="K31" i="6" s="1"/>
  <c r="I32" i="6"/>
  <c r="K32" i="6" s="1"/>
  <c r="I33" i="6"/>
  <c r="L33" i="6" s="1"/>
  <c r="I34" i="6"/>
  <c r="J34" i="6" s="1"/>
  <c r="I35" i="6"/>
  <c r="L35" i="6" s="1"/>
  <c r="I36" i="6"/>
  <c r="J36" i="6" s="1"/>
  <c r="I37" i="6"/>
  <c r="L37" i="6" s="1"/>
  <c r="I38" i="6"/>
  <c r="K38" i="6" s="1"/>
  <c r="I39" i="6"/>
  <c r="K39" i="6" s="1"/>
  <c r="I40" i="6"/>
  <c r="I41" i="6"/>
  <c r="L41" i="6" s="1"/>
  <c r="I42" i="6"/>
  <c r="J42" i="6" s="1"/>
  <c r="I43" i="6"/>
  <c r="J43" i="6" s="1"/>
  <c r="I44" i="6"/>
  <c r="L44" i="6" s="1"/>
  <c r="I45" i="6"/>
  <c r="K45" i="6" s="1"/>
  <c r="I46" i="6"/>
  <c r="J46" i="6" s="1"/>
  <c r="I47" i="6"/>
  <c r="I48" i="6"/>
  <c r="L48" i="6" s="1"/>
  <c r="I49" i="6"/>
  <c r="K49" i="6" s="1"/>
  <c r="I50" i="6"/>
  <c r="K50" i="6" s="1"/>
  <c r="I51" i="6"/>
  <c r="I52" i="6"/>
  <c r="K52" i="6" s="1"/>
  <c r="I53" i="6"/>
  <c r="K53" i="6" s="1"/>
  <c r="I54" i="6"/>
  <c r="J54" i="6" s="1"/>
  <c r="I55" i="6"/>
  <c r="J55" i="6" s="1"/>
  <c r="I56" i="6"/>
  <c r="J56" i="6" s="1"/>
  <c r="I57" i="6"/>
  <c r="J57" i="6" s="1"/>
  <c r="I58" i="6"/>
  <c r="I61" i="6"/>
  <c r="I66" i="6" s="1"/>
  <c r="J66" i="6" s="1"/>
  <c r="I4" i="4"/>
  <c r="I5" i="4"/>
  <c r="L5" i="4" s="1"/>
  <c r="I6" i="4"/>
  <c r="K6" i="4" s="1"/>
  <c r="I7" i="4"/>
  <c r="J7" i="4" s="1"/>
  <c r="I8" i="4"/>
  <c r="L8" i="4" s="1"/>
  <c r="I10" i="4"/>
  <c r="J10" i="4" s="1"/>
  <c r="I12" i="4"/>
  <c r="J12" i="4" s="1"/>
  <c r="I14" i="4"/>
  <c r="J14" i="4" s="1"/>
  <c r="I15" i="4"/>
  <c r="L15" i="4" s="1"/>
  <c r="I16" i="4"/>
  <c r="J16" i="4" s="1"/>
  <c r="I17" i="4"/>
  <c r="K17" i="4" s="1"/>
  <c r="I18" i="4"/>
  <c r="L18" i="4" s="1"/>
  <c r="I19" i="4"/>
  <c r="L19" i="4" s="1"/>
  <c r="I20" i="4"/>
  <c r="K20" i="4" s="1"/>
  <c r="I21" i="4"/>
  <c r="K21" i="4" s="1"/>
  <c r="I22" i="4"/>
  <c r="I23" i="4"/>
  <c r="L23" i="4" s="1"/>
  <c r="I24" i="4"/>
  <c r="L24" i="4" s="1"/>
  <c r="I25" i="4"/>
  <c r="J25" i="4" s="1"/>
  <c r="I26" i="4"/>
  <c r="I27" i="4"/>
  <c r="L27" i="4" s="1"/>
  <c r="I28" i="4"/>
  <c r="I29" i="4"/>
  <c r="L29" i="4" s="1"/>
  <c r="I30" i="4"/>
  <c r="J30" i="4" s="1"/>
  <c r="I31" i="4"/>
  <c r="K31" i="4" s="1"/>
  <c r="I32" i="4"/>
  <c r="K32" i="4" s="1"/>
  <c r="I33" i="4"/>
  <c r="J33" i="4" s="1"/>
  <c r="I34" i="4"/>
  <c r="K34" i="4" s="1"/>
  <c r="I35" i="4"/>
  <c r="K35" i="4" s="1"/>
  <c r="I36" i="4"/>
  <c r="J36" i="4" s="1"/>
  <c r="I37" i="4"/>
  <c r="K37" i="4" s="1"/>
  <c r="I42" i="4"/>
  <c r="I43" i="4"/>
  <c r="L43" i="4" s="1"/>
  <c r="I44" i="4"/>
  <c r="K44" i="4" s="1"/>
  <c r="I45" i="4"/>
  <c r="I46" i="4"/>
  <c r="L46" i="4" s="1"/>
  <c r="I47" i="4"/>
  <c r="L47" i="4" s="1"/>
  <c r="I48" i="4"/>
  <c r="J48" i="4" s="1"/>
  <c r="I49" i="4"/>
  <c r="L49" i="4" s="1"/>
  <c r="I50" i="4"/>
  <c r="J50" i="4" s="1"/>
  <c r="I51" i="4"/>
  <c r="J51" i="4" s="1"/>
  <c r="I52" i="4"/>
  <c r="K52" i="4" s="1"/>
  <c r="I53" i="4"/>
  <c r="I57" i="4"/>
  <c r="I4" i="5"/>
  <c r="L4" i="5" s="1"/>
  <c r="I5" i="5"/>
  <c r="I6" i="5"/>
  <c r="J6" i="5" s="1"/>
  <c r="I7" i="5"/>
  <c r="I8" i="5"/>
  <c r="I9" i="5"/>
  <c r="L9" i="5" s="1"/>
  <c r="I10" i="5"/>
  <c r="K10" i="5" s="1"/>
  <c r="I13" i="5"/>
  <c r="I14" i="5"/>
  <c r="I15" i="5"/>
  <c r="L15" i="5" s="1"/>
  <c r="I16" i="5"/>
  <c r="I17" i="5"/>
  <c r="I18" i="5"/>
  <c r="I19" i="5"/>
  <c r="I21" i="5"/>
  <c r="I22" i="5"/>
  <c r="I23" i="5"/>
  <c r="I24" i="5"/>
  <c r="L24" i="5" s="1"/>
  <c r="I25" i="5"/>
  <c r="K25" i="5" s="1"/>
  <c r="I26" i="5"/>
  <c r="I27" i="5"/>
  <c r="I28" i="5"/>
  <c r="I29" i="5"/>
  <c r="J29" i="5" s="1"/>
  <c r="I30" i="5"/>
  <c r="I31" i="5"/>
  <c r="J31" i="5" s="1"/>
  <c r="I32" i="5"/>
  <c r="I33" i="5"/>
  <c r="I35" i="5"/>
  <c r="I36" i="5"/>
  <c r="I37" i="5"/>
  <c r="I38" i="5"/>
  <c r="I39" i="5"/>
  <c r="K39" i="5" s="1"/>
  <c r="I40" i="5"/>
  <c r="I41" i="5"/>
  <c r="I42" i="5"/>
  <c r="J42" i="5" s="1"/>
  <c r="I43" i="5"/>
  <c r="I44" i="5"/>
  <c r="I45" i="5"/>
  <c r="L45" i="5" s="1"/>
  <c r="I46" i="5"/>
  <c r="K46" i="5" s="1"/>
  <c r="I48" i="5"/>
  <c r="I49" i="5"/>
  <c r="I50" i="5"/>
  <c r="I51" i="5"/>
  <c r="J51" i="5" s="1"/>
  <c r="I52" i="5"/>
  <c r="I53" i="5"/>
  <c r="I54" i="5"/>
  <c r="I55" i="5"/>
  <c r="I58" i="5"/>
  <c r="J58" i="5" s="1"/>
  <c r="I59" i="5"/>
  <c r="K59" i="5" s="1"/>
  <c r="I60" i="5"/>
  <c r="J60" i="5" s="1"/>
  <c r="I61" i="5"/>
  <c r="I62" i="5"/>
  <c r="I63" i="5"/>
  <c r="K63" i="5" s="1"/>
  <c r="I64" i="5"/>
  <c r="I65" i="5"/>
  <c r="I66" i="5"/>
  <c r="L66" i="5" s="1"/>
  <c r="F67" i="5"/>
  <c r="G67" i="5"/>
  <c r="H67" i="5"/>
  <c r="I67" i="5"/>
  <c r="I72" i="5" s="1"/>
  <c r="D9" i="11"/>
  <c r="E9" i="11"/>
  <c r="F9" i="11"/>
  <c r="F61" i="2"/>
  <c r="G61" i="2"/>
  <c r="H61" i="2"/>
  <c r="I61" i="2"/>
  <c r="F62" i="2"/>
  <c r="G62" i="2"/>
  <c r="H62" i="2"/>
  <c r="I62" i="2"/>
  <c r="F63" i="2"/>
  <c r="G63" i="2"/>
  <c r="H63" i="2"/>
  <c r="I63" i="2"/>
  <c r="F64" i="2"/>
  <c r="G64" i="2"/>
  <c r="H64" i="2"/>
  <c r="I64" i="2"/>
  <c r="I5" i="1"/>
  <c r="I6" i="1"/>
  <c r="I7" i="1"/>
  <c r="L7" i="1" s="1"/>
  <c r="I8" i="1"/>
  <c r="I10" i="1"/>
  <c r="I11" i="1"/>
  <c r="I12" i="1"/>
  <c r="K12" i="1" s="1"/>
  <c r="I13" i="1"/>
  <c r="K13" i="1" s="1"/>
  <c r="I14" i="1"/>
  <c r="I15" i="1"/>
  <c r="J15" i="1" s="1"/>
  <c r="I16" i="1"/>
  <c r="K16" i="1" s="1"/>
  <c r="K41" i="1"/>
  <c r="K46" i="1"/>
  <c r="L45" i="1"/>
  <c r="I51" i="1"/>
  <c r="J51" i="1" s="1"/>
  <c r="J7" i="10"/>
  <c r="L7" i="10"/>
  <c r="L40" i="5"/>
  <c r="L27" i="5"/>
  <c r="J43" i="5"/>
  <c r="L17" i="5"/>
  <c r="J40" i="5"/>
  <c r="L23" i="10"/>
  <c r="K23" i="10"/>
  <c r="J37" i="5"/>
  <c r="L5" i="5"/>
  <c r="K37" i="1"/>
  <c r="L26" i="10"/>
  <c r="J32" i="10"/>
  <c r="J14" i="5"/>
  <c r="J21" i="1"/>
  <c r="L34" i="10"/>
  <c r="L20" i="1"/>
  <c r="K29" i="1"/>
  <c r="L38" i="6" l="1"/>
  <c r="J66" i="5"/>
  <c r="L25" i="5"/>
  <c r="K66" i="5"/>
  <c r="L14" i="10"/>
  <c r="K16" i="6"/>
  <c r="K31" i="5"/>
  <c r="L24" i="10"/>
  <c r="L16" i="10"/>
  <c r="K46" i="6"/>
  <c r="J15" i="5"/>
  <c r="K60" i="5"/>
  <c r="J31" i="10"/>
  <c r="J19" i="10"/>
  <c r="L9" i="1"/>
  <c r="L53" i="6"/>
  <c r="L19" i="10"/>
  <c r="L31" i="10"/>
  <c r="L16" i="1"/>
  <c r="L35" i="10"/>
  <c r="K34" i="1"/>
  <c r="J16" i="1"/>
  <c r="K9" i="1"/>
  <c r="L14" i="6"/>
  <c r="K57" i="6"/>
  <c r="J29" i="6"/>
  <c r="K35" i="6"/>
  <c r="L46" i="5"/>
  <c r="K42" i="4"/>
  <c r="K49" i="4"/>
  <c r="J24" i="4"/>
  <c r="K33" i="4"/>
  <c r="L14" i="4"/>
  <c r="K14" i="4"/>
  <c r="J21" i="4"/>
  <c r="K15" i="1"/>
  <c r="L46" i="6"/>
  <c r="J17" i="5"/>
  <c r="E18" i="11"/>
  <c r="K15" i="5"/>
  <c r="D18" i="11"/>
  <c r="K53" i="5"/>
  <c r="K14" i="5"/>
  <c r="L72" i="5"/>
  <c r="K16" i="5"/>
  <c r="K18" i="5"/>
  <c r="J10" i="5"/>
  <c r="K14" i="6"/>
  <c r="K11" i="1"/>
  <c r="L63" i="5"/>
  <c r="L59" i="5"/>
  <c r="L49" i="5"/>
  <c r="J8" i="5"/>
  <c r="K4" i="5"/>
  <c r="K20" i="6"/>
  <c r="L10" i="10"/>
  <c r="K14" i="10"/>
  <c r="K27" i="10"/>
  <c r="J26" i="1"/>
  <c r="K30" i="1"/>
  <c r="L34" i="1"/>
  <c r="K36" i="5"/>
  <c r="J63" i="5"/>
  <c r="J4" i="5"/>
  <c r="L7" i="4"/>
  <c r="L31" i="5"/>
  <c r="K40" i="5"/>
  <c r="L51" i="1"/>
  <c r="L14" i="1"/>
  <c r="L5" i="1"/>
  <c r="K62" i="5"/>
  <c r="L58" i="5"/>
  <c r="L48" i="5"/>
  <c r="L39" i="5"/>
  <c r="L35" i="5"/>
  <c r="J30" i="5"/>
  <c r="J26" i="5"/>
  <c r="J7" i="5"/>
  <c r="J23" i="6"/>
  <c r="J19" i="6"/>
  <c r="K15" i="6"/>
  <c r="K11" i="10"/>
  <c r="L15" i="10"/>
  <c r="K20" i="10"/>
  <c r="J24" i="10"/>
  <c r="L28" i="10"/>
  <c r="K20" i="1"/>
  <c r="L23" i="1"/>
  <c r="L8" i="1"/>
  <c r="G17" i="11"/>
  <c r="G16" i="11"/>
  <c r="G15" i="11"/>
  <c r="G14" i="11"/>
  <c r="L61" i="5"/>
  <c r="L51" i="5"/>
  <c r="J46" i="5"/>
  <c r="L42" i="5"/>
  <c r="L33" i="5"/>
  <c r="K29" i="5"/>
  <c r="J25" i="5"/>
  <c r="L21" i="5"/>
  <c r="K6" i="5"/>
  <c r="K22" i="6"/>
  <c r="J18" i="6"/>
  <c r="K8" i="10"/>
  <c r="J12" i="10"/>
  <c r="L21" i="10"/>
  <c r="J25" i="10"/>
  <c r="J29" i="10"/>
  <c r="L33" i="10"/>
  <c r="J24" i="1"/>
  <c r="L32" i="1"/>
  <c r="L15" i="1"/>
  <c r="J11" i="1"/>
  <c r="J49" i="5"/>
  <c r="K33" i="5"/>
  <c r="L18" i="5"/>
  <c r="L36" i="5"/>
  <c r="L11" i="1"/>
  <c r="J7" i="1"/>
  <c r="L60" i="5"/>
  <c r="L54" i="5"/>
  <c r="J50" i="5"/>
  <c r="K45" i="5"/>
  <c r="K41" i="5"/>
  <c r="L37" i="5"/>
  <c r="K32" i="5"/>
  <c r="J28" i="5"/>
  <c r="J24" i="5"/>
  <c r="K9" i="5"/>
  <c r="J5" i="5"/>
  <c r="K17" i="6"/>
  <c r="J9" i="10"/>
  <c r="L13" i="10"/>
  <c r="J16" i="10"/>
  <c r="J26" i="10"/>
  <c r="J30" i="10"/>
  <c r="L21" i="1"/>
  <c r="K25" i="1"/>
  <c r="L29" i="1"/>
  <c r="K25" i="4"/>
  <c r="L20" i="4"/>
  <c r="K24" i="4"/>
  <c r="J49" i="4"/>
  <c r="J5" i="4"/>
  <c r="K29" i="4"/>
  <c r="L12" i="4"/>
  <c r="K4" i="4"/>
  <c r="K30" i="4"/>
  <c r="K7" i="4"/>
  <c r="K62" i="2"/>
  <c r="I15" i="11" s="1"/>
  <c r="J64" i="2"/>
  <c r="H17" i="11" s="1"/>
  <c r="J63" i="2"/>
  <c r="H16" i="11" s="1"/>
  <c r="J44" i="1"/>
  <c r="K44" i="1"/>
  <c r="L44" i="1"/>
  <c r="K51" i="1"/>
  <c r="K32" i="1"/>
  <c r="K49" i="1"/>
  <c r="J43" i="1"/>
  <c r="K63" i="2"/>
  <c r="I16" i="11" s="1"/>
  <c r="K61" i="2"/>
  <c r="I14" i="11" s="1"/>
  <c r="J8" i="1"/>
  <c r="L24" i="1"/>
  <c r="J34" i="10"/>
  <c r="L17" i="6"/>
  <c r="J25" i="1"/>
  <c r="K5" i="1"/>
  <c r="K9" i="6"/>
  <c r="L29" i="5"/>
  <c r="K13" i="10"/>
  <c r="J13" i="10"/>
  <c r="K21" i="5"/>
  <c r="K42" i="5"/>
  <c r="K51" i="5"/>
  <c r="L46" i="1"/>
  <c r="J41" i="1"/>
  <c r="J38" i="6"/>
  <c r="J50" i="6"/>
  <c r="K7" i="5"/>
  <c r="K58" i="5"/>
  <c r="L29" i="6"/>
  <c r="K12" i="4"/>
  <c r="L25" i="1"/>
  <c r="L64" i="2"/>
  <c r="J17" i="11" s="1"/>
  <c r="L63" i="2"/>
  <c r="J16" i="11" s="1"/>
  <c r="L62" i="2"/>
  <c r="J15" i="11" s="1"/>
  <c r="K33" i="10"/>
  <c r="J46" i="1"/>
  <c r="L40" i="1"/>
  <c r="L11" i="4"/>
  <c r="J39" i="5"/>
  <c r="L12" i="10"/>
  <c r="K8" i="1"/>
  <c r="J17" i="6"/>
  <c r="J5" i="1"/>
  <c r="J45" i="1"/>
  <c r="K35" i="1"/>
  <c r="J9" i="6"/>
  <c r="L10" i="5"/>
  <c r="J33" i="5"/>
  <c r="K42" i="6"/>
  <c r="L54" i="6"/>
  <c r="L7" i="5"/>
  <c r="J35" i="6"/>
  <c r="J27" i="4"/>
  <c r="L35" i="1"/>
  <c r="K64" i="2"/>
  <c r="I17" i="11" s="1"/>
  <c r="K36" i="6"/>
  <c r="J62" i="2"/>
  <c r="H15" i="11" s="1"/>
  <c r="J30" i="6"/>
  <c r="L19" i="6"/>
  <c r="L52" i="6"/>
  <c r="J15" i="6"/>
  <c r="L26" i="6"/>
  <c r="L56" i="6"/>
  <c r="L42" i="6"/>
  <c r="L50" i="6"/>
  <c r="L23" i="6"/>
  <c r="K26" i="6"/>
  <c r="L22" i="6"/>
  <c r="K48" i="6"/>
  <c r="K27" i="6"/>
  <c r="K54" i="6"/>
  <c r="L15" i="6"/>
  <c r="J53" i="6"/>
  <c r="J52" i="6"/>
  <c r="J27" i="6"/>
  <c r="K41" i="6"/>
  <c r="J16" i="6"/>
  <c r="K34" i="6"/>
  <c r="J13" i="6"/>
  <c r="J48" i="6"/>
  <c r="K56" i="6"/>
  <c r="K23" i="6"/>
  <c r="J45" i="6"/>
  <c r="L20" i="6"/>
  <c r="L13" i="6"/>
  <c r="K30" i="6"/>
  <c r="K19" i="6"/>
  <c r="J22" i="6"/>
  <c r="L36" i="6"/>
  <c r="L4" i="4"/>
  <c r="J43" i="4"/>
  <c r="K43" i="4"/>
  <c r="K47" i="4"/>
  <c r="L51" i="4"/>
  <c r="L33" i="4"/>
  <c r="L10" i="4"/>
  <c r="J46" i="4"/>
  <c r="K27" i="4"/>
  <c r="K11" i="4"/>
  <c r="L48" i="4"/>
  <c r="L21" i="4"/>
  <c r="K10" i="4"/>
  <c r="J20" i="4"/>
  <c r="L36" i="4"/>
  <c r="K48" i="4"/>
  <c r="L17" i="4"/>
  <c r="J6" i="4"/>
  <c r="J47" i="4"/>
  <c r="J52" i="4"/>
  <c r="J17" i="4"/>
  <c r="K5" i="4"/>
  <c r="L25" i="4"/>
  <c r="L6" i="4"/>
  <c r="L30" i="4"/>
  <c r="L50" i="4"/>
  <c r="K15" i="4"/>
  <c r="K51" i="4"/>
  <c r="J20" i="10"/>
  <c r="J33" i="10"/>
  <c r="J4" i="4"/>
  <c r="K28" i="5"/>
  <c r="K50" i="5"/>
  <c r="L26" i="1"/>
  <c r="J15" i="10"/>
  <c r="J10" i="6"/>
  <c r="L41" i="5"/>
  <c r="L31" i="6"/>
  <c r="L28" i="6"/>
  <c r="K55" i="6"/>
  <c r="L18" i="6"/>
  <c r="K8" i="4"/>
  <c r="L32" i="4"/>
  <c r="J32" i="5"/>
  <c r="J41" i="5"/>
  <c r="J27" i="10"/>
  <c r="L9" i="10"/>
  <c r="K37" i="6"/>
  <c r="L45" i="6"/>
  <c r="J49" i="6"/>
  <c r="J29" i="4"/>
  <c r="L35" i="4"/>
  <c r="J31" i="6"/>
  <c r="J42" i="4"/>
  <c r="K50" i="4"/>
  <c r="J23" i="4"/>
  <c r="J35" i="4"/>
  <c r="L14" i="5"/>
  <c r="L29" i="10"/>
  <c r="K14" i="1"/>
  <c r="K45" i="1"/>
  <c r="K7" i="1"/>
  <c r="J61" i="2"/>
  <c r="H14" i="11" s="1"/>
  <c r="J18" i="5"/>
  <c r="J10" i="10"/>
  <c r="K26" i="10"/>
  <c r="J28" i="10"/>
  <c r="K24" i="5"/>
  <c r="K15" i="10"/>
  <c r="L10" i="6"/>
  <c r="J28" i="6"/>
  <c r="J23" i="1"/>
  <c r="J8" i="4"/>
  <c r="J32" i="4"/>
  <c r="J9" i="5"/>
  <c r="L32" i="5"/>
  <c r="J45" i="5"/>
  <c r="L27" i="10"/>
  <c r="J37" i="6"/>
  <c r="J21" i="5"/>
  <c r="J59" i="5"/>
  <c r="L34" i="6"/>
  <c r="L42" i="4"/>
  <c r="K17" i="5"/>
  <c r="L55" i="6"/>
  <c r="L53" i="5"/>
  <c r="J14" i="1"/>
  <c r="K9" i="10"/>
  <c r="L20" i="10"/>
  <c r="L28" i="5"/>
  <c r="L50" i="5"/>
  <c r="L30" i="1"/>
  <c r="L21" i="6"/>
  <c r="K21" i="6"/>
  <c r="L49" i="6"/>
  <c r="K37" i="5"/>
  <c r="L6" i="5"/>
  <c r="J37" i="1"/>
  <c r="K18" i="6"/>
  <c r="J41" i="6"/>
  <c r="K46" i="4"/>
  <c r="K23" i="4"/>
  <c r="L41" i="1"/>
  <c r="K5" i="5"/>
  <c r="K10" i="10"/>
  <c r="K28" i="10"/>
  <c r="L40" i="10"/>
  <c r="J40" i="10"/>
  <c r="K40" i="10"/>
  <c r="L55" i="5"/>
  <c r="K55" i="5"/>
  <c r="J55" i="5"/>
  <c r="J48" i="5"/>
  <c r="K48" i="5"/>
  <c r="L22" i="1"/>
  <c r="K22" i="1"/>
  <c r="J22" i="1"/>
  <c r="I11" i="2"/>
  <c r="J28" i="1"/>
  <c r="I8" i="2"/>
  <c r="G9" i="11" s="1"/>
  <c r="I12" i="2"/>
  <c r="I16" i="2"/>
  <c r="I9" i="2"/>
  <c r="K28" i="1"/>
  <c r="L28" i="1"/>
  <c r="L43" i="1"/>
  <c r="L10" i="1"/>
  <c r="J10" i="1"/>
  <c r="K10" i="1"/>
  <c r="L6" i="1"/>
  <c r="J6" i="1"/>
  <c r="K6" i="1"/>
  <c r="I15" i="2"/>
  <c r="I13" i="2"/>
  <c r="K39" i="1"/>
  <c r="L39" i="1"/>
  <c r="J39" i="1"/>
  <c r="I10" i="2"/>
  <c r="K44" i="5"/>
  <c r="L44" i="5"/>
  <c r="J44" i="5"/>
  <c r="J27" i="5"/>
  <c r="K27" i="5"/>
  <c r="K23" i="5"/>
  <c r="L23" i="5"/>
  <c r="J23" i="5"/>
  <c r="K19" i="5"/>
  <c r="L19" i="5"/>
  <c r="J19" i="5"/>
  <c r="J16" i="5"/>
  <c r="L16" i="5"/>
  <c r="J13" i="5"/>
  <c r="L13" i="5"/>
  <c r="K13" i="5"/>
  <c r="L53" i="4"/>
  <c r="J53" i="4"/>
  <c r="K53" i="4"/>
  <c r="K45" i="4"/>
  <c r="L45" i="4"/>
  <c r="J45" i="4"/>
  <c r="L37" i="4"/>
  <c r="J37" i="4"/>
  <c r="L34" i="4"/>
  <c r="J34" i="4"/>
  <c r="J31" i="4"/>
  <c r="L31" i="4"/>
  <c r="L28" i="4"/>
  <c r="K28" i="4"/>
  <c r="J28" i="4"/>
  <c r="K22" i="4"/>
  <c r="J22" i="4"/>
  <c r="L22" i="4"/>
  <c r="J18" i="4"/>
  <c r="K18" i="4"/>
  <c r="K66" i="6"/>
  <c r="K58" i="6"/>
  <c r="J58" i="6"/>
  <c r="L58" i="6"/>
  <c r="K44" i="6"/>
  <c r="J44" i="6"/>
  <c r="L40" i="6"/>
  <c r="J40" i="6"/>
  <c r="K40" i="6"/>
  <c r="J33" i="6"/>
  <c r="K33" i="6"/>
  <c r="K31" i="1"/>
  <c r="J31" i="1"/>
  <c r="K45" i="10"/>
  <c r="L45" i="10"/>
  <c r="L13" i="1"/>
  <c r="J13" i="1"/>
  <c r="K35" i="5"/>
  <c r="J35" i="5"/>
  <c r="L30" i="5"/>
  <c r="K30" i="5"/>
  <c r="L22" i="5"/>
  <c r="J22" i="5"/>
  <c r="K22" i="5"/>
  <c r="K8" i="5"/>
  <c r="L8" i="5"/>
  <c r="J51" i="6"/>
  <c r="K51" i="6"/>
  <c r="L47" i="6"/>
  <c r="J47" i="6"/>
  <c r="L43" i="6"/>
  <c r="K43" i="6"/>
  <c r="L39" i="6"/>
  <c r="J39" i="6"/>
  <c r="L32" i="10"/>
  <c r="K32" i="10"/>
  <c r="J47" i="1"/>
  <c r="J20" i="1"/>
  <c r="L37" i="1"/>
  <c r="K54" i="5"/>
  <c r="K36" i="4"/>
  <c r="L44" i="4"/>
  <c r="L52" i="4"/>
  <c r="L57" i="6"/>
  <c r="K26" i="5"/>
  <c r="K47" i="6"/>
  <c r="J15" i="4"/>
  <c r="K49" i="5"/>
  <c r="J45" i="10"/>
  <c r="L12" i="1"/>
  <c r="J12" i="1"/>
  <c r="J62" i="5"/>
  <c r="L62" i="5"/>
  <c r="L38" i="5"/>
  <c r="K38" i="5"/>
  <c r="J38" i="5"/>
  <c r="K16" i="4"/>
  <c r="L16" i="4"/>
  <c r="K25" i="6"/>
  <c r="L25" i="6"/>
  <c r="J25" i="6"/>
  <c r="J11" i="6"/>
  <c r="K11" i="6"/>
  <c r="J21" i="10"/>
  <c r="K21" i="10"/>
  <c r="K25" i="10"/>
  <c r="L25" i="10"/>
  <c r="K30" i="10"/>
  <c r="J33" i="1"/>
  <c r="K33" i="1"/>
  <c r="L33" i="1"/>
  <c r="J35" i="10"/>
  <c r="J44" i="4"/>
  <c r="J54" i="5"/>
  <c r="L26" i="5"/>
  <c r="L51" i="6"/>
  <c r="L52" i="5"/>
  <c r="J52" i="5"/>
  <c r="K52" i="5"/>
  <c r="J26" i="4"/>
  <c r="L26" i="4"/>
  <c r="K26" i="4"/>
  <c r="J19" i="4"/>
  <c r="K19" i="4"/>
  <c r="K24" i="6"/>
  <c r="L24" i="6"/>
  <c r="J8" i="10"/>
  <c r="L8" i="10"/>
  <c r="K22" i="10"/>
  <c r="L22" i="10"/>
  <c r="L27" i="1"/>
  <c r="K27" i="1"/>
  <c r="L61" i="2"/>
  <c r="J14" i="11" s="1"/>
  <c r="J61" i="5"/>
  <c r="K61" i="5"/>
  <c r="J53" i="5"/>
  <c r="L43" i="5"/>
  <c r="K43" i="5"/>
  <c r="J36" i="5"/>
  <c r="J32" i="6"/>
  <c r="L32" i="6"/>
  <c r="J11" i="10"/>
  <c r="L11" i="10"/>
  <c r="J61" i="6" l="1"/>
  <c r="J67" i="6" s="1"/>
  <c r="D39" i="11" s="1"/>
  <c r="K61" i="6"/>
  <c r="K67" i="6" s="1"/>
  <c r="E39" i="11" s="1"/>
  <c r="K72" i="5"/>
  <c r="F18" i="11"/>
  <c r="J72" i="5"/>
  <c r="K53" i="10"/>
  <c r="I7" i="11" s="1"/>
  <c r="L42" i="1"/>
  <c r="K42" i="1"/>
  <c r="J42" i="1"/>
  <c r="L47" i="1"/>
  <c r="K47" i="1"/>
  <c r="K40" i="1"/>
  <c r="J40" i="1"/>
  <c r="K43" i="1"/>
  <c r="L49" i="1"/>
  <c r="J49" i="1"/>
  <c r="L61" i="6"/>
  <c r="L53" i="1"/>
  <c r="K53" i="1"/>
  <c r="J57" i="4"/>
  <c r="J63" i="4" s="1"/>
  <c r="H19" i="11" s="1"/>
  <c r="D38" i="11" s="1"/>
  <c r="J67" i="5"/>
  <c r="J73" i="5" s="1"/>
  <c r="H18" i="11" s="1"/>
  <c r="D27" i="11" s="1"/>
  <c r="J53" i="10"/>
  <c r="H7" i="11" s="1"/>
  <c r="K57" i="4"/>
  <c r="K63" i="4" s="1"/>
  <c r="I19" i="11" s="1"/>
  <c r="E38" i="11" s="1"/>
  <c r="K67" i="5"/>
  <c r="L57" i="4"/>
  <c r="L63" i="4" s="1"/>
  <c r="J19" i="11" s="1"/>
  <c r="F38" i="11" s="1"/>
  <c r="L49" i="10"/>
  <c r="K49" i="10"/>
  <c r="J49" i="10"/>
  <c r="J42" i="10"/>
  <c r="K42" i="10"/>
  <c r="L42" i="10"/>
  <c r="J9" i="2"/>
  <c r="L9" i="2"/>
  <c r="K9" i="2"/>
  <c r="J12" i="2"/>
  <c r="K12" i="2"/>
  <c r="L12" i="2"/>
  <c r="I55" i="2"/>
  <c r="I59" i="2" s="1"/>
  <c r="K31" i="2"/>
  <c r="L31" i="2"/>
  <c r="J31" i="2"/>
  <c r="J22" i="2"/>
  <c r="L22" i="2"/>
  <c r="K22" i="2"/>
  <c r="K11" i="2"/>
  <c r="J11" i="2"/>
  <c r="L11" i="2"/>
  <c r="J32" i="2"/>
  <c r="L32" i="2"/>
  <c r="K32" i="2"/>
  <c r="J46" i="10"/>
  <c r="L46" i="10"/>
  <c r="K46" i="10"/>
  <c r="L10" i="2"/>
  <c r="J10" i="2"/>
  <c r="K10" i="2"/>
  <c r="K13" i="2"/>
  <c r="J13" i="2"/>
  <c r="L13" i="2"/>
  <c r="K16" i="2"/>
  <c r="J16" i="2"/>
  <c r="L16" i="2"/>
  <c r="J24" i="2"/>
  <c r="L24" i="2"/>
  <c r="K24" i="2"/>
  <c r="L30" i="2"/>
  <c r="J30" i="2"/>
  <c r="K30" i="2"/>
  <c r="J23" i="2"/>
  <c r="L23" i="2"/>
  <c r="K23" i="2"/>
  <c r="J36" i="2"/>
  <c r="L36" i="2"/>
  <c r="K36" i="2"/>
  <c r="K33" i="2"/>
  <c r="J33" i="2"/>
  <c r="L33" i="2"/>
  <c r="L41" i="2"/>
  <c r="J41" i="2"/>
  <c r="K41" i="2"/>
  <c r="J48" i="1"/>
  <c r="K48" i="1"/>
  <c r="L48" i="1"/>
  <c r="L47" i="10"/>
  <c r="K47" i="10"/>
  <c r="J47" i="10"/>
  <c r="K48" i="10"/>
  <c r="L48" i="10"/>
  <c r="J48" i="10"/>
  <c r="K42" i="2"/>
  <c r="J42" i="2"/>
  <c r="L42" i="2"/>
  <c r="J53" i="1"/>
  <c r="K44" i="2"/>
  <c r="J44" i="2"/>
  <c r="L44" i="2"/>
  <c r="L25" i="2"/>
  <c r="J25" i="2"/>
  <c r="K25" i="2"/>
  <c r="K34" i="2"/>
  <c r="L34" i="2"/>
  <c r="J34" i="2"/>
  <c r="K27" i="2"/>
  <c r="J27" i="2"/>
  <c r="L27" i="2"/>
  <c r="K40" i="2"/>
  <c r="J40" i="2"/>
  <c r="L40" i="2"/>
  <c r="J43" i="2"/>
  <c r="K43" i="2"/>
  <c r="L43" i="2"/>
  <c r="K43" i="10"/>
  <c r="J43" i="10"/>
  <c r="L43" i="10"/>
  <c r="J39" i="10"/>
  <c r="L39" i="10"/>
  <c r="K39" i="10"/>
  <c r="L66" i="6"/>
  <c r="J38" i="1"/>
  <c r="K38" i="1"/>
  <c r="L38" i="1"/>
  <c r="L53" i="10"/>
  <c r="J7" i="11" s="1"/>
  <c r="K38" i="10"/>
  <c r="L38" i="10"/>
  <c r="J38" i="10"/>
  <c r="J51" i="10"/>
  <c r="L51" i="10"/>
  <c r="K51" i="10"/>
  <c r="K44" i="10"/>
  <c r="J44" i="10"/>
  <c r="L44" i="10"/>
  <c r="L41" i="10"/>
  <c r="K41" i="10"/>
  <c r="J41" i="10"/>
  <c r="L67" i="5"/>
  <c r="L73" i="5" s="1"/>
  <c r="J18" i="11" s="1"/>
  <c r="F27" i="11" s="1"/>
  <c r="J15" i="2"/>
  <c r="K15" i="2"/>
  <c r="L15" i="2"/>
  <c r="L37" i="2"/>
  <c r="K37" i="2"/>
  <c r="J37" i="2"/>
  <c r="L38" i="2"/>
  <c r="J38" i="2"/>
  <c r="K38" i="2"/>
  <c r="J26" i="2"/>
  <c r="L26" i="2"/>
  <c r="K26" i="2"/>
  <c r="L35" i="2"/>
  <c r="K35" i="2"/>
  <c r="J35" i="2"/>
  <c r="J45" i="2"/>
  <c r="K45" i="2"/>
  <c r="L45" i="2"/>
  <c r="K39" i="2"/>
  <c r="J39" i="2"/>
  <c r="L39" i="2"/>
  <c r="J14" i="2"/>
  <c r="L14" i="2"/>
  <c r="K14" i="2"/>
  <c r="K73" i="5" l="1"/>
  <c r="I18" i="11" s="1"/>
  <c r="E27" i="11" s="1"/>
  <c r="K57" i="2"/>
  <c r="I11" i="11" s="1"/>
  <c r="J57" i="2"/>
  <c r="H11" i="11" s="1"/>
  <c r="L57" i="2"/>
  <c r="J11" i="11" s="1"/>
  <c r="K55" i="2"/>
  <c r="K56" i="2"/>
  <c r="I10" i="11" s="1"/>
  <c r="L56" i="2"/>
  <c r="J10" i="11" s="1"/>
  <c r="L55" i="2"/>
  <c r="J56" i="2"/>
  <c r="H10" i="11" s="1"/>
  <c r="J55" i="2"/>
  <c r="L54" i="1"/>
  <c r="L67" i="6"/>
  <c r="F39" i="11" s="1"/>
  <c r="K54" i="10"/>
  <c r="I8" i="11" s="1"/>
  <c r="J54" i="1"/>
  <c r="L54" i="10"/>
  <c r="J8" i="11" s="1"/>
  <c r="K54" i="1"/>
  <c r="J54" i="10"/>
  <c r="H8" i="11" s="1"/>
  <c r="J59" i="2"/>
  <c r="H12" i="11" s="1"/>
  <c r="L59" i="2"/>
  <c r="J12" i="11" s="1"/>
  <c r="K59" i="2"/>
  <c r="I12" i="11" s="1"/>
  <c r="I9" i="11" l="1"/>
  <c r="E26" i="11" s="1"/>
  <c r="K65" i="2"/>
  <c r="J9" i="11"/>
  <c r="F26" i="11" s="1"/>
  <c r="L65" i="2"/>
  <c r="J65" i="2"/>
  <c r="H9" i="11"/>
  <c r="D26" i="11" s="1"/>
  <c r="J20" i="11" l="1"/>
  <c r="I20" i="11"/>
  <c r="H20" i="11"/>
  <c r="B33" i="11"/>
</calcChain>
</file>

<file path=xl/sharedStrings.xml><?xml version="1.0" encoding="utf-8"?>
<sst xmlns="http://schemas.openxmlformats.org/spreadsheetml/2006/main" count="624" uniqueCount="292">
  <si>
    <t>Please populate the YELLOW SHADED CELLS in each Task Worksheet</t>
  </si>
  <si>
    <r>
      <rPr>
        <b/>
        <u/>
        <sz val="12"/>
        <rFont val="Garamond"/>
        <family val="1"/>
      </rPr>
      <t>OPTIONAL</t>
    </r>
    <r>
      <rPr>
        <sz val="12"/>
        <rFont val="Garamond"/>
        <family val="1"/>
      </rPr>
      <t xml:space="preserve">
Bid Group III: (Task 5) and the Special Analytical Services Task (SAS): SAS Extended Capabilities are optional. Contractors are encouraged to submit pricing for both the Bid Group III and the SAS projects, however, these bids will not be used in the evaluation process.  </t>
    </r>
  </si>
  <si>
    <t xml:space="preserve">Attachment D - Cost Proposal </t>
  </si>
  <si>
    <t>Total Summary</t>
  </si>
  <si>
    <t>Tasks Totals</t>
  </si>
  <si>
    <t>ITEM</t>
  </si>
  <si>
    <t>METHOD</t>
  </si>
  <si>
    <t>30 Day Price</t>
  </si>
  <si>
    <t>48 Hr Price</t>
  </si>
  <si>
    <t>14 Day Price</t>
  </si>
  <si>
    <t>SAMPLES per Year</t>
  </si>
  <si>
    <t>30 Day Subtotal</t>
  </si>
  <si>
    <t>48 Hr Subtotal</t>
  </si>
  <si>
    <t>14 Day Subtotal</t>
  </si>
  <si>
    <t>TASK 1A</t>
  </si>
  <si>
    <t>Metals (200.7, 200.8, et. al.)</t>
  </si>
  <si>
    <t>TASK 1B</t>
  </si>
  <si>
    <t>Other Metals (200.7, 200.8, et. al.)</t>
  </si>
  <si>
    <t>TASK 2A</t>
  </si>
  <si>
    <t>Gen. Chem., Cyanide</t>
  </si>
  <si>
    <t>TASK 2B</t>
  </si>
  <si>
    <t>Nutrients</t>
  </si>
  <si>
    <t>TASK 2C</t>
  </si>
  <si>
    <t>Other Gc, Nx, BODs</t>
  </si>
  <si>
    <t>Extra costs(prep,digestion,shipping,etc)</t>
  </si>
  <si>
    <t>TASK 3A</t>
  </si>
  <si>
    <t>VOCs</t>
  </si>
  <si>
    <t>TASK 3B</t>
  </si>
  <si>
    <t>PAHs, Phenols, &amp; SVOCs</t>
  </si>
  <si>
    <t>TASK 3C</t>
  </si>
  <si>
    <t>PCBs  &amp; Pesticides</t>
  </si>
  <si>
    <t>TASK 3D</t>
  </si>
  <si>
    <t>Pesticides &amp; SVOCs (Mtd 525.2)</t>
  </si>
  <si>
    <t>TASK 4</t>
  </si>
  <si>
    <t>Sediments</t>
  </si>
  <si>
    <t>TASK 5</t>
  </si>
  <si>
    <t>Microbiologic Identification</t>
  </si>
  <si>
    <t>GRAND TOTAL</t>
  </si>
  <si>
    <t>30 Day</t>
  </si>
  <si>
    <t>48 Hr</t>
  </si>
  <si>
    <t>14 Day</t>
  </si>
  <si>
    <t>Bid Group I and II</t>
  </si>
  <si>
    <t>Total</t>
  </si>
  <si>
    <t xml:space="preserve">  Bid Group II  =  Task (4);</t>
  </si>
  <si>
    <t>The 30-day total amount for both Bid Group I and Bid Group II shall be used when Respondent is completing the Minority and Woman Business Enterprise (MWBE) form, Indiana Veteran Owned Small Business (IVOSB) form, and Indiana Economic Impact (IEI) form. This total bid amount is contained below in cell B33.</t>
  </si>
  <si>
    <t xml:space="preserve">Total Bid Amount used for MWBE, IVOSB, and IEI Forms </t>
  </si>
  <si>
    <t xml:space="preserve">Optional </t>
  </si>
  <si>
    <t>Bid Group III  = Task (5)</t>
  </si>
  <si>
    <t>SAS</t>
  </si>
  <si>
    <t>Supplemental Charges</t>
  </si>
  <si>
    <t>RFP 21-2710, Laboratory Analytical Services</t>
  </si>
  <si>
    <t>State of Indiana</t>
  </si>
  <si>
    <t>Attachment D - Cost Proposal</t>
  </si>
  <si>
    <r>
      <t>T</t>
    </r>
    <r>
      <rPr>
        <b/>
        <sz val="12"/>
        <color indexed="8"/>
        <rFont val="Garamond"/>
        <family val="1"/>
      </rPr>
      <t>he following categories make up the cost proposal for the State of Indiana.</t>
    </r>
  </si>
  <si>
    <t>Cost Proposal</t>
  </si>
  <si>
    <t>Tab Name &amp; Hyperlink to Corresponding Section</t>
  </si>
  <si>
    <t>Task1</t>
  </si>
  <si>
    <t>Task1(cont'd)</t>
  </si>
  <si>
    <t>Task 2-3</t>
  </si>
  <si>
    <t>Task 4</t>
  </si>
  <si>
    <t>METALS</t>
  </si>
  <si>
    <t>30 DAY</t>
  </si>
  <si>
    <t>48 HOUR</t>
  </si>
  <si>
    <t>14 DAY</t>
  </si>
  <si>
    <t>TASK</t>
  </si>
  <si>
    <t>PRICE</t>
  </si>
  <si>
    <t>Price</t>
  </si>
  <si>
    <t>1A</t>
  </si>
  <si>
    <t>Antimony</t>
  </si>
  <si>
    <t>Aluminum</t>
  </si>
  <si>
    <t>Arsenic</t>
  </si>
  <si>
    <t>Cadmium</t>
  </si>
  <si>
    <t>Calcium</t>
  </si>
  <si>
    <t>Chromium (Total)</t>
  </si>
  <si>
    <t>Copper</t>
  </si>
  <si>
    <t>Lead</t>
  </si>
  <si>
    <t>Magnesium</t>
  </si>
  <si>
    <t>Nickel</t>
  </si>
  <si>
    <t>Selenium</t>
  </si>
  <si>
    <t>Silver</t>
  </si>
  <si>
    <t>Zinc</t>
  </si>
  <si>
    <t>1B</t>
  </si>
  <si>
    <t>OTHER METALS</t>
  </si>
  <si>
    <t>Barium</t>
  </si>
  <si>
    <t>Beryllium</t>
  </si>
  <si>
    <t>Boron</t>
  </si>
  <si>
    <t xml:space="preserve">Chromium (Hex.) </t>
  </si>
  <si>
    <t>Cobalt</t>
  </si>
  <si>
    <t>Iron</t>
  </si>
  <si>
    <t>Manganese</t>
  </si>
  <si>
    <t>Mercury</t>
  </si>
  <si>
    <t>Mercury (Low Level)</t>
  </si>
  <si>
    <t>Molybdenum</t>
  </si>
  <si>
    <t>Potassium</t>
  </si>
  <si>
    <t>Sodium</t>
  </si>
  <si>
    <t>Strontium</t>
  </si>
  <si>
    <t>Thallium</t>
  </si>
  <si>
    <t>Titanium</t>
  </si>
  <si>
    <t>Vanadium</t>
  </si>
  <si>
    <t>Metals</t>
  </si>
  <si>
    <t>Other Metals</t>
  </si>
  <si>
    <t>GENERAL CHEMISTRIES, NUTRIENTS, ORGANICS</t>
  </si>
  <si>
    <t>3A</t>
  </si>
  <si>
    <t>Volatile Organics</t>
  </si>
  <si>
    <t>3B</t>
  </si>
  <si>
    <t>Semivolatile Organics</t>
  </si>
  <si>
    <t>3C</t>
  </si>
  <si>
    <t>PCBs and Pesticides</t>
  </si>
  <si>
    <t>3D</t>
  </si>
  <si>
    <t>Pesticides &amp; SVOCs</t>
  </si>
  <si>
    <t>2A</t>
  </si>
  <si>
    <t>General Chemistries, Cyanide</t>
  </si>
  <si>
    <t>Alkalinity, including low level</t>
  </si>
  <si>
    <t>Chloride</t>
  </si>
  <si>
    <t>Solids, Filterable Residue (TDS)</t>
  </si>
  <si>
    <t>Solids, Non‑filterable Residue (TSS)</t>
  </si>
  <si>
    <t>Solids, Total Residue (TS)</t>
  </si>
  <si>
    <t>Solids, Total Volatile Residue</t>
  </si>
  <si>
    <t>Cyanide, Total</t>
  </si>
  <si>
    <t xml:space="preserve">Cyanide, Free (Weak Acid Dissociable) </t>
  </si>
  <si>
    <t>2B</t>
  </si>
  <si>
    <t>Chemical Oxygen Demand  (COD)</t>
  </si>
  <si>
    <t>Nitrogen, Ammonia</t>
  </si>
  <si>
    <t>Nitrogen, Kjeldahl (TKN)</t>
  </si>
  <si>
    <t>Nitrogen, Nitrate+Nitrite</t>
  </si>
  <si>
    <t>Phosphorous (Applicable to all forms)</t>
  </si>
  <si>
    <t>Sulfate</t>
  </si>
  <si>
    <t>Total Organic Carbon (TOC)</t>
  </si>
  <si>
    <t>2C</t>
  </si>
  <si>
    <t>Bromide</t>
  </si>
  <si>
    <t xml:space="preserve">Chlorine, Free </t>
  </si>
  <si>
    <t>Chlorine, Free and Total</t>
  </si>
  <si>
    <t>Chromium, Hexavalent</t>
  </si>
  <si>
    <t>Fluoride</t>
  </si>
  <si>
    <t>Solids, Settleable Residue</t>
  </si>
  <si>
    <t>Specific Conductance</t>
  </si>
  <si>
    <t>Turbidity</t>
  </si>
  <si>
    <t>Nitrogen, Nitrate</t>
  </si>
  <si>
    <t>Nitrogen, Nitrite</t>
  </si>
  <si>
    <t>Phosphorous, ortho (Dissolved)</t>
  </si>
  <si>
    <t xml:space="preserve">Phosphorous, ortho (Total) </t>
  </si>
  <si>
    <t>Sulfide, Total</t>
  </si>
  <si>
    <t>Biochemical Oxygen Demand, 5-day (BOD5)</t>
  </si>
  <si>
    <t>Biochemical Oxygen Demand, Ultimate</t>
  </si>
  <si>
    <t>Dissolved Organic Carbon (DOC)</t>
  </si>
  <si>
    <t>Chlorophyll ‘a’</t>
  </si>
  <si>
    <t>Chlorophyll a - Periphyton (attached)</t>
  </si>
  <si>
    <t/>
  </si>
  <si>
    <t>Sediments Project</t>
  </si>
  <si>
    <t>Chemical-Physical Parameters:</t>
  </si>
  <si>
    <t>Total Solids</t>
  </si>
  <si>
    <t>Total Volatile Solids</t>
  </si>
  <si>
    <t>Sulfide</t>
  </si>
  <si>
    <t>Specific Gravity</t>
  </si>
  <si>
    <t>Grain Size Analysis</t>
  </si>
  <si>
    <t>Acid Volatile Sulfide &amp; Simultaneously Extracted Metals:</t>
  </si>
  <si>
    <t>Acid Volatile Sulfide</t>
  </si>
  <si>
    <t>Priority Pollutant Metals:</t>
  </si>
  <si>
    <t>Chromium</t>
  </si>
  <si>
    <t>Secondary Metals:</t>
  </si>
  <si>
    <t xml:space="preserve">Cobalt </t>
  </si>
  <si>
    <t>Nutrients &amp; Cyanide:</t>
  </si>
  <si>
    <t>Ammonia Nitrogen</t>
  </si>
  <si>
    <t>Total Kjeldahl Nitrogen</t>
  </si>
  <si>
    <t>Nitrate + Nitrite</t>
  </si>
  <si>
    <t>Total Phosphorus</t>
  </si>
  <si>
    <t>TOC</t>
  </si>
  <si>
    <t>COD</t>
  </si>
  <si>
    <t>Cyanide</t>
  </si>
  <si>
    <t>Cyanide (Free)</t>
  </si>
  <si>
    <t>Organics:</t>
  </si>
  <si>
    <t>Base Neutral Fraction</t>
  </si>
  <si>
    <t xml:space="preserve">Phenols </t>
  </si>
  <si>
    <t>PAHs &amp; SVOCs</t>
  </si>
  <si>
    <t>Organochlorine Pesticides</t>
  </si>
  <si>
    <t>PCBs</t>
  </si>
  <si>
    <t>Task 5</t>
  </si>
  <si>
    <t>Microbiologic Identification, Enumeration &amp; Cyanotoxin Analysis</t>
  </si>
  <si>
    <t>Microbial Identification, Genus</t>
  </si>
  <si>
    <t>Utermöhl</t>
  </si>
  <si>
    <t>Microbial Identification &amp; Enumeration, Genus/Species</t>
  </si>
  <si>
    <t>Microbial Identification, Enumeration, &amp; Biovolume, Genus/Species</t>
  </si>
  <si>
    <t>Microbial Chargeable Photographs</t>
  </si>
  <si>
    <t>Microscope</t>
  </si>
  <si>
    <t>Total Microcystins</t>
  </si>
  <si>
    <t>ELISA</t>
  </si>
  <si>
    <t>Anatoxin-a</t>
  </si>
  <si>
    <t>BMAA</t>
  </si>
  <si>
    <t>Cylindrospermopsin</t>
  </si>
  <si>
    <t>Saxitoxin</t>
  </si>
  <si>
    <t>EPA 545</t>
  </si>
  <si>
    <t>Microcystin-LA</t>
  </si>
  <si>
    <t>EPA 544</t>
  </si>
  <si>
    <t>Microcystin-LF</t>
  </si>
  <si>
    <t>Microcystin-LR</t>
  </si>
  <si>
    <t>Microcystin-LW</t>
  </si>
  <si>
    <t>Microcystin-LY</t>
  </si>
  <si>
    <t>Microcystin-YR</t>
  </si>
  <si>
    <t>Microcystin-RR</t>
  </si>
  <si>
    <t>Nodularian</t>
  </si>
  <si>
    <t>2,3,6-trichloroanisole (236-TCA)</t>
  </si>
  <si>
    <t>Standard Methods, 6040</t>
  </si>
  <si>
    <t>2,4,6-Trichloroanisole (TCA)</t>
  </si>
  <si>
    <t>2-isobutyl-3-methoxypyrazine (IBMP)</t>
  </si>
  <si>
    <t>2-isopropyl-3-methoxypyrazine (IPMP)</t>
  </si>
  <si>
    <t>2-methylisoborneol (2-MIB)</t>
  </si>
  <si>
    <t>Geosmin</t>
  </si>
  <si>
    <t>Contractors should list other Parameters and Methods below</t>
  </si>
  <si>
    <t>Special Analytical Services</t>
  </si>
  <si>
    <t>Drinking Water VOC's</t>
  </si>
  <si>
    <t>Drinking Water SVOC's</t>
  </si>
  <si>
    <t>Methyl Mercury</t>
  </si>
  <si>
    <t>Silica</t>
  </si>
  <si>
    <t>Petroleum Hydrocarbons</t>
  </si>
  <si>
    <t>Petroleum Hydrocarbons, Total Recoverable</t>
  </si>
  <si>
    <t>Phenolics, Total Recoverable</t>
  </si>
  <si>
    <t xml:space="preserve">Phthalate and Adipate Esters </t>
  </si>
  <si>
    <t>Alpha, total</t>
  </si>
  <si>
    <t>Beta, total</t>
  </si>
  <si>
    <t>Cesium-134</t>
  </si>
  <si>
    <t>Gamma and Photon Emitters</t>
  </si>
  <si>
    <t>Radium-226 &amp; 228</t>
  </si>
  <si>
    <t>Iodine-131</t>
  </si>
  <si>
    <t>Strontium-89</t>
  </si>
  <si>
    <t>Strontium-90</t>
  </si>
  <si>
    <t>Tritium</t>
  </si>
  <si>
    <t>Radon</t>
  </si>
  <si>
    <t>Oil &amp; Grease</t>
  </si>
  <si>
    <t>Organic Halogens, Total</t>
  </si>
  <si>
    <t>Suspended Sediments Concentration (SSC)</t>
  </si>
  <si>
    <t>Supplemental Charges - List Single Charge Invoice Addons</t>
  </si>
  <si>
    <t>DESCRIPTION</t>
  </si>
  <si>
    <t>Example - Aministrative Fee</t>
  </si>
  <si>
    <t>Single charge fee for services not specified in Tasks or RFP</t>
  </si>
  <si>
    <t xml:space="preserve">  Bid Group I   =  Tasks (1A, 1B, 2A, 2B, 2C, 3A, 3B, 3C, 3D);</t>
  </si>
  <si>
    <t>Bid or Alternative Method</t>
  </si>
  <si>
    <t>Method Version or Edition</t>
  </si>
  <si>
    <t>RFP 22-68153, Laboratory Analytical Services</t>
  </si>
  <si>
    <t>1631 Rev E</t>
  </si>
  <si>
    <t>EPA 245.1</t>
  </si>
  <si>
    <t>EPA 200.8</t>
  </si>
  <si>
    <t>EPA 200.7</t>
  </si>
  <si>
    <t>SM-2340B</t>
  </si>
  <si>
    <t xml:space="preserve">Cyanide, Amenable </t>
  </si>
  <si>
    <t>SM3500CN-G</t>
  </si>
  <si>
    <t>SM4500CN-I</t>
  </si>
  <si>
    <t>SM2540C</t>
  </si>
  <si>
    <t>SM2540D</t>
  </si>
  <si>
    <t>SM 2540B</t>
  </si>
  <si>
    <t>SM 2320B</t>
  </si>
  <si>
    <t>EPA 410.4</t>
  </si>
  <si>
    <t>EPA 350.1</t>
  </si>
  <si>
    <t>EPA 351.2</t>
  </si>
  <si>
    <t>EPA 353.2</t>
  </si>
  <si>
    <t>EPA 365.1</t>
  </si>
  <si>
    <t>SM 5310C</t>
  </si>
  <si>
    <t>EPA 415.3</t>
  </si>
  <si>
    <t>EPA 300.0</t>
  </si>
  <si>
    <t>SM 2540F</t>
  </si>
  <si>
    <t>EPA 180.1</t>
  </si>
  <si>
    <t>SM 4500PE</t>
  </si>
  <si>
    <t>SM 4500Cl-H</t>
  </si>
  <si>
    <t>SM 4500Cl-G</t>
  </si>
  <si>
    <t>SM 3500-Cr-B, SW 7196A</t>
  </si>
  <si>
    <t>SM5210C</t>
  </si>
  <si>
    <t>SM5210B</t>
  </si>
  <si>
    <t>SM 4500S2D</t>
  </si>
  <si>
    <t>SW846 9036</t>
  </si>
  <si>
    <t>SM 4500CIE</t>
  </si>
  <si>
    <t>SM 2710F</t>
  </si>
  <si>
    <t>6010B</t>
  </si>
  <si>
    <t>7471A</t>
  </si>
  <si>
    <t>EPA 350.1-2/ SM 4500</t>
  </si>
  <si>
    <t>EPA 6010 B</t>
  </si>
  <si>
    <t>EPA 9060 M</t>
  </si>
  <si>
    <t>9012A</t>
  </si>
  <si>
    <t>SM 4500CN-I</t>
  </si>
  <si>
    <t>USEPA91</t>
  </si>
  <si>
    <t>SW846 8270C</t>
  </si>
  <si>
    <t>SW846 8081B</t>
  </si>
  <si>
    <t>SW846 8082A</t>
  </si>
  <si>
    <t>SW846 8260C</t>
  </si>
  <si>
    <t>SW846 8270E</t>
  </si>
  <si>
    <t>SW846 8081B, EPA 608</t>
  </si>
  <si>
    <t>EPA 525.2</t>
  </si>
  <si>
    <t xml:space="preserve">
1. The Tasks are collected into three bid groups in which the Contractor must submit complete bids on Bid Group I and Bid Group II.  Contractors must bid on Bid Group I and Bid Group  II, which consists of full sample analyses of all parameters, for each Task listed in a Bid Group and its associated methods. Supplemental charges identified as applying to an invoice for Bid Group I or Bid Group II may be included in the bid evaluation even though listed as optional by bidder.
The Mandatory Bid Groups including the tasks that are included in that bid group are listed as follows:
  Bid Group I   =  Tasks (1A, 1B, 2A, 2B, 2C, 3A, 3B, 3C, 3D)
  Bid Group II  =  Tasks (4)
2. The totals are automatically calculated based on the unit prices submitted by the respondent. The 30-day total amount for both Bid Group I and Bid Group II shall be used when Respondent is completing the Minority and Woman Business Enterprise (MWBE) form, Indiana Veteran Owned Small Business (IVOSB) form, and Indiana Economic Impact (IEI) form. The total bid amount for the MWBE, IVOSB, and IEI forms is contained in cell B33 of the Total Summary tab. 
3. Any attempt to manipulate the format of the Cost Proposal document, attach caveats to pricing, or submit pricing that deviates from the current format will put your proposal at risk.   
</t>
  </si>
  <si>
    <t>State of Indiana, Laboratory Analytical Services</t>
  </si>
  <si>
    <t>Perfluoroalkyl and Polyfluoroalkyl Substances</t>
  </si>
  <si>
    <t>Neonicotinoid Pesticides</t>
  </si>
  <si>
    <t>INSTRUCTIONS FOR RFP 25-81445</t>
  </si>
  <si>
    <r>
      <t>Hardness (as CaCO</t>
    </r>
    <r>
      <rPr>
        <b/>
        <vertAlign val="subscript"/>
        <sz val="11"/>
        <color rgb="FFFF0000"/>
        <rFont val="Arial"/>
        <family val="2"/>
      </rPr>
      <t>3</t>
    </r>
    <r>
      <rPr>
        <b/>
        <sz val="11"/>
        <color rgb="FFFF0000"/>
        <rFont val="Arial"/>
        <family val="2"/>
      </rPr>
      <t>)</t>
    </r>
    <r>
      <rPr>
        <b/>
        <sz val="8"/>
        <color rgb="FFFF0000"/>
        <rFont val="Arial"/>
        <family val="2"/>
      </rPr>
      <t xml:space="preserve"> - Other metals 
    requested (Ca, Mg no charge)</t>
    </r>
  </si>
  <si>
    <r>
      <t>Hardness (as CaCO</t>
    </r>
    <r>
      <rPr>
        <vertAlign val="subscript"/>
        <sz val="11"/>
        <color rgb="FFFF0000"/>
        <rFont val="Arial"/>
        <family val="2"/>
      </rPr>
      <t>3</t>
    </r>
    <r>
      <rPr>
        <sz val="11"/>
        <color rgb="FFFF0000"/>
        <rFont val="Arial"/>
        <family val="2"/>
      </rPr>
      <t>)</t>
    </r>
    <r>
      <rPr>
        <b/>
        <sz val="8"/>
        <color rgb="FFFF0000"/>
        <rFont val="Arial"/>
        <family val="2"/>
      </rPr>
      <t xml:space="preserve"> - No other metals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</si>
</sst>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43" formatCode="_(* #,##0.00_);_(* \(#,##0.00\);_(* &quot;-&quot;??_);_(@_)"/>
    <numFmt numFmtId="164" formatCode="0.0"/>
  </numFmts>
  <fonts count="20" x14ac:knownFonts="1">
    <font>
      <sz val="10"/>
      <name val="Arial"/>
    </font>
    <font>
      <sz val="11"/>
      <color theme="1"/>
      <name val="Calibri"/>
      <family val="2"/>
      <scheme val="minor"/>
    </font>
    <font>
      <sz val="10"/>
      <name val="Arial"/>
      <family val="2"/>
    </font>
    <font>
      <b/>
      <sz val="8"/>
      <name val="Arial"/>
      <family val="2"/>
    </font>
    <font>
      <b/>
      <sz val="10"/>
      <name val="Arial"/>
      <family val="2"/>
    </font>
    <font>
      <sz val="8"/>
      <name val="Arial"/>
      <family val="2"/>
    </font>
    <font>
      <sz val="10"/>
      <name val="Arial"/>
      <family val="2"/>
    </font>
    <font>
      <b/>
      <sz val="9"/>
      <name val="Arial"/>
      <family val="2"/>
    </font>
    <font>
      <b/>
      <sz val="12"/>
      <name val="Garamond"/>
      <family val="1"/>
    </font>
    <font>
      <sz val="12"/>
      <name val="Garamond"/>
      <family val="1"/>
    </font>
    <font>
      <b/>
      <u/>
      <sz val="12"/>
      <name val="Garamond"/>
      <family val="1"/>
    </font>
    <font>
      <b/>
      <sz val="12"/>
      <color indexed="8"/>
      <name val="Garamond"/>
      <family val="1"/>
    </font>
    <font>
      <u/>
      <sz val="10"/>
      <color indexed="12"/>
      <name val="Arial"/>
      <family val="2"/>
    </font>
    <font>
      <u/>
      <sz val="12"/>
      <color indexed="12"/>
      <name val="Garamond"/>
      <family val="1"/>
    </font>
    <font>
      <b/>
      <sz val="8"/>
      <color rgb="FF000000"/>
      <name val="Arial"/>
      <family val="2"/>
    </font>
    <font>
      <b/>
      <sz val="8"/>
      <color rgb="FFFF0000"/>
      <name val="Arial"/>
      <family val="2"/>
    </font>
    <font>
      <b/>
      <vertAlign val="subscript"/>
      <sz val="11"/>
      <color rgb="FFFF0000"/>
      <name val="Arial"/>
      <family val="2"/>
    </font>
    <font>
      <b/>
      <sz val="11"/>
      <color rgb="FFFF0000"/>
      <name val="Arial"/>
      <family val="2"/>
    </font>
    <font>
      <vertAlign val="subscript"/>
      <sz val="11"/>
      <color rgb="FFFF0000"/>
      <name val="Arial"/>
      <family val="2"/>
    </font>
    <font>
      <sz val="11"/>
      <color rgb="FFFF0000"/>
      <name val="Arial"/>
      <family val="2"/>
    </font>
  </fonts>
  <fills count="8">
    <fill>
      <patternFill patternType="none"/>
    </fill>
    <fill>
      <patternFill patternType="gray125"/>
    </fill>
    <fill>
      <patternFill patternType="solid">
        <fgColor theme="0" tint="-0.14999847407452621"/>
        <bgColor indexed="64"/>
      </patternFill>
    </fill>
    <fill>
      <patternFill patternType="solid">
        <fgColor rgb="FFFFFF66"/>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0"/>
        <bgColor indexed="64"/>
      </patternFill>
    </fill>
  </fills>
  <borders count="39">
    <border>
      <left/>
      <right/>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top/>
      <bottom style="medium">
        <color indexed="64"/>
      </bottom>
      <diagonal/>
    </border>
    <border>
      <left/>
      <right style="thick">
        <color indexed="12"/>
      </right>
      <top/>
      <bottom/>
      <diagonal/>
    </border>
    <border>
      <left style="thin">
        <color indexed="64"/>
      </left>
      <right style="thick">
        <color indexed="12"/>
      </right>
      <top style="medium">
        <color indexed="64"/>
      </top>
      <bottom style="medium">
        <color indexed="64"/>
      </bottom>
      <diagonal/>
    </border>
    <border>
      <left style="thin">
        <color indexed="64"/>
      </left>
      <right style="thick">
        <color indexed="12"/>
      </right>
      <top/>
      <bottom/>
      <diagonal/>
    </border>
    <border>
      <left style="thin">
        <color indexed="64"/>
      </left>
      <right style="thick">
        <color indexed="12"/>
      </right>
      <top/>
      <bottom style="medium">
        <color indexed="64"/>
      </bottom>
      <diagonal/>
    </border>
    <border>
      <left style="thin">
        <color indexed="64"/>
      </left>
      <right/>
      <top/>
      <bottom style="thin">
        <color indexed="64"/>
      </bottom>
      <diagonal/>
    </border>
    <border>
      <left/>
      <right/>
      <top style="medium">
        <color indexed="64"/>
      </top>
      <bottom style="medium">
        <color indexed="64"/>
      </bottom>
      <diagonal/>
    </border>
    <border>
      <left/>
      <right style="thick">
        <color indexed="12"/>
      </right>
      <top style="medium">
        <color indexed="64"/>
      </top>
      <bottom style="medium">
        <color indexed="64"/>
      </bottom>
      <diagonal/>
    </border>
    <border>
      <left/>
      <right style="thin">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thick">
        <color indexed="12"/>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style="thin">
        <color indexed="64"/>
      </left>
      <right/>
      <top/>
      <bottom style="medium">
        <color indexed="64"/>
      </bottom>
      <diagonal/>
    </border>
    <border>
      <left/>
      <right/>
      <top/>
      <bottom style="medium">
        <color indexed="64"/>
      </bottom>
      <diagonal/>
    </border>
    <border>
      <left style="medium">
        <color indexed="64"/>
      </left>
      <right style="medium">
        <color indexed="64"/>
      </right>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right/>
      <top/>
      <bottom style="thin">
        <color indexed="64"/>
      </bottom>
      <diagonal/>
    </border>
  </borders>
  <cellStyleXfs count="6">
    <xf numFmtId="0" fontId="0" fillId="0" borderId="0"/>
    <xf numFmtId="43" fontId="2" fillId="0" borderId="0" applyFont="0" applyFill="0" applyBorder="0" applyAlignment="0" applyProtection="0"/>
    <xf numFmtId="44" fontId="2" fillId="0" borderId="0" applyFont="0" applyFill="0" applyBorder="0" applyAlignment="0" applyProtection="0"/>
    <xf numFmtId="44" fontId="6" fillId="0" borderId="0" applyFont="0" applyFill="0" applyBorder="0" applyAlignment="0" applyProtection="0"/>
    <xf numFmtId="0" fontId="12" fillId="0" borderId="0" applyNumberFormat="0" applyFill="0" applyBorder="0" applyAlignment="0" applyProtection="0">
      <alignment vertical="top"/>
      <protection locked="0"/>
    </xf>
    <xf numFmtId="0" fontId="1" fillId="0" borderId="0"/>
  </cellStyleXfs>
  <cellXfs count="173">
    <xf numFmtId="0" fontId="0" fillId="0" borderId="0" xfId="0"/>
    <xf numFmtId="0" fontId="3" fillId="0" borderId="10" xfId="0" applyFont="1" applyBorder="1" applyAlignment="1">
      <alignment horizontal="center"/>
    </xf>
    <xf numFmtId="0" fontId="4" fillId="0" borderId="0" xfId="0" applyFont="1"/>
    <xf numFmtId="0" fontId="3" fillId="0" borderId="5" xfId="0" applyFont="1" applyBorder="1"/>
    <xf numFmtId="0" fontId="3" fillId="2" borderId="5" xfId="0" applyFont="1" applyFill="1" applyBorder="1" applyAlignment="1">
      <alignment horizontal="center"/>
    </xf>
    <xf numFmtId="44" fontId="3" fillId="2" borderId="5" xfId="2" applyFont="1" applyFill="1" applyBorder="1" applyAlignment="1">
      <alignment horizontal="left"/>
    </xf>
    <xf numFmtId="44" fontId="3" fillId="2" borderId="15" xfId="2" applyFont="1" applyFill="1" applyBorder="1" applyAlignment="1">
      <alignment horizontal="left"/>
    </xf>
    <xf numFmtId="44" fontId="3" fillId="2" borderId="5" xfId="2" applyFont="1" applyFill="1" applyBorder="1"/>
    <xf numFmtId="44" fontId="3" fillId="2" borderId="15" xfId="2" applyFont="1" applyFill="1" applyBorder="1"/>
    <xf numFmtId="43" fontId="3" fillId="2" borderId="5" xfId="1" applyFont="1" applyFill="1" applyBorder="1"/>
    <xf numFmtId="0" fontId="4" fillId="0" borderId="0" xfId="0" applyFont="1" applyAlignment="1">
      <alignment horizontal="center"/>
    </xf>
    <xf numFmtId="0" fontId="3" fillId="0" borderId="5" xfId="0" applyFont="1" applyBorder="1" applyAlignment="1">
      <alignment horizontal="left"/>
    </xf>
    <xf numFmtId="44" fontId="0" fillId="0" borderId="0" xfId="0" applyNumberFormat="1"/>
    <xf numFmtId="0" fontId="4" fillId="0" borderId="27" xfId="0" applyFont="1" applyBorder="1"/>
    <xf numFmtId="0" fontId="4" fillId="0" borderId="27" xfId="0" applyFont="1" applyBorder="1" applyAlignment="1">
      <alignment horizontal="center"/>
    </xf>
    <xf numFmtId="0" fontId="3" fillId="0" borderId="0" xfId="0" applyFont="1" applyAlignment="1">
      <alignment horizontal="center"/>
    </xf>
    <xf numFmtId="0" fontId="3" fillId="0" borderId="0" xfId="0" applyFont="1"/>
    <xf numFmtId="44" fontId="4" fillId="0" borderId="0" xfId="2" applyFont="1" applyFill="1" applyBorder="1"/>
    <xf numFmtId="0" fontId="3" fillId="0" borderId="28" xfId="0" applyFont="1" applyBorder="1" applyAlignment="1">
      <alignment horizontal="center"/>
    </xf>
    <xf numFmtId="0" fontId="3" fillId="0" borderId="5" xfId="0" applyFont="1" applyBorder="1" applyAlignment="1">
      <alignment horizontal="right"/>
    </xf>
    <xf numFmtId="0" fontId="3" fillId="0" borderId="18" xfId="0" applyFont="1" applyBorder="1"/>
    <xf numFmtId="0" fontId="0" fillId="0" borderId="18" xfId="0" applyBorder="1"/>
    <xf numFmtId="0" fontId="3" fillId="2" borderId="30" xfId="0" applyFont="1" applyFill="1" applyBorder="1" applyAlignment="1">
      <alignment horizontal="center" vertical="center"/>
    </xf>
    <xf numFmtId="0" fontId="3" fillId="2" borderId="18" xfId="0" applyFont="1" applyFill="1" applyBorder="1" applyAlignment="1">
      <alignment horizontal="center" vertical="center"/>
    </xf>
    <xf numFmtId="44" fontId="3" fillId="2" borderId="30" xfId="2" applyFont="1" applyFill="1" applyBorder="1" applyAlignment="1">
      <alignment horizontal="center" vertical="center"/>
    </xf>
    <xf numFmtId="44" fontId="3" fillId="2" borderId="19" xfId="2" applyFont="1" applyFill="1" applyBorder="1" applyAlignment="1">
      <alignment horizontal="center" vertical="center"/>
    </xf>
    <xf numFmtId="44" fontId="3" fillId="2" borderId="14" xfId="2" applyFont="1" applyFill="1" applyBorder="1" applyAlignment="1">
      <alignment horizontal="center" vertical="center"/>
    </xf>
    <xf numFmtId="0" fontId="0" fillId="0" borderId="3" xfId="0" applyBorder="1"/>
    <xf numFmtId="0" fontId="7" fillId="0" borderId="1" xfId="0" applyFont="1" applyBorder="1" applyAlignment="1">
      <alignment vertical="center"/>
    </xf>
    <xf numFmtId="0" fontId="8" fillId="2" borderId="30" xfId="0" applyFont="1" applyFill="1" applyBorder="1"/>
    <xf numFmtId="0" fontId="8" fillId="3" borderId="30" xfId="0" applyFont="1" applyFill="1" applyBorder="1"/>
    <xf numFmtId="0" fontId="9" fillId="0" borderId="0" xfId="0" applyFont="1"/>
    <xf numFmtId="0" fontId="9" fillId="0" borderId="31" xfId="0" applyFont="1" applyBorder="1" applyAlignment="1">
      <alignment horizontal="left" vertical="center" wrapText="1"/>
    </xf>
    <xf numFmtId="0" fontId="9" fillId="0" borderId="32" xfId="0" applyFont="1" applyBorder="1" applyAlignment="1">
      <alignment vertical="top" wrapText="1"/>
    </xf>
    <xf numFmtId="43" fontId="9" fillId="0" borderId="0" xfId="1" applyFont="1" applyBorder="1" applyAlignment="1">
      <alignment vertical="center"/>
    </xf>
    <xf numFmtId="43" fontId="9" fillId="0" borderId="0" xfId="1" applyFont="1" applyAlignment="1">
      <alignment vertical="center"/>
    </xf>
    <xf numFmtId="0" fontId="9" fillId="0" borderId="0" xfId="0" applyFont="1" applyProtection="1">
      <protection hidden="1"/>
    </xf>
    <xf numFmtId="0" fontId="11" fillId="4" borderId="33" xfId="0" applyFont="1" applyFill="1" applyBorder="1" applyAlignment="1" applyProtection="1">
      <alignment horizontal="center" vertical="center"/>
      <protection hidden="1"/>
    </xf>
    <xf numFmtId="0" fontId="8" fillId="5" borderId="33" xfId="0" applyFont="1" applyFill="1" applyBorder="1" applyAlignment="1" applyProtection="1">
      <alignment horizontal="left" vertical="center"/>
      <protection hidden="1"/>
    </xf>
    <xf numFmtId="0" fontId="13" fillId="0" borderId="33" xfId="4" applyFont="1" applyFill="1" applyBorder="1" applyAlignment="1" applyProtection="1">
      <alignment vertical="center"/>
      <protection hidden="1"/>
    </xf>
    <xf numFmtId="0" fontId="0" fillId="0" borderId="27" xfId="0" applyBorder="1"/>
    <xf numFmtId="44" fontId="4" fillId="2" borderId="19" xfId="2" applyFont="1" applyFill="1" applyBorder="1" applyAlignment="1">
      <alignment vertical="center"/>
    </xf>
    <xf numFmtId="44" fontId="3" fillId="2" borderId="29" xfId="2" applyFont="1" applyFill="1" applyBorder="1" applyAlignment="1">
      <alignment horizontal="left"/>
    </xf>
    <xf numFmtId="0" fontId="2" fillId="0" borderId="0" xfId="0" applyFont="1"/>
    <xf numFmtId="44" fontId="2" fillId="0" borderId="0" xfId="3" applyFont="1" applyFill="1"/>
    <xf numFmtId="0" fontId="3" fillId="6" borderId="5" xfId="0" applyFont="1" applyFill="1" applyBorder="1" applyAlignment="1" applyProtection="1">
      <alignment horizontal="center"/>
      <protection locked="0"/>
    </xf>
    <xf numFmtId="44" fontId="3" fillId="6" borderId="5" xfId="2" applyFont="1" applyFill="1" applyBorder="1" applyAlignment="1" applyProtection="1">
      <alignment horizontal="left"/>
      <protection locked="0"/>
    </xf>
    <xf numFmtId="0" fontId="3" fillId="6" borderId="5" xfId="0" applyFont="1" applyFill="1" applyBorder="1" applyProtection="1">
      <protection locked="0"/>
    </xf>
    <xf numFmtId="0" fontId="3" fillId="6" borderId="25" xfId="0" applyFont="1" applyFill="1" applyBorder="1" applyProtection="1">
      <protection locked="0"/>
    </xf>
    <xf numFmtId="0" fontId="5" fillId="6" borderId="5" xfId="0" applyFont="1" applyFill="1" applyBorder="1" applyAlignment="1" applyProtection="1">
      <alignment horizontal="center"/>
      <protection locked="0"/>
    </xf>
    <xf numFmtId="0" fontId="3" fillId="6" borderId="5" xfId="0" applyFont="1" applyFill="1" applyBorder="1" applyAlignment="1" applyProtection="1">
      <alignment horizontal="left"/>
      <protection locked="0"/>
    </xf>
    <xf numFmtId="0" fontId="3" fillId="6" borderId="5" xfId="0" quotePrefix="1" applyFont="1" applyFill="1" applyBorder="1" applyAlignment="1" applyProtection="1">
      <alignment horizontal="left"/>
      <protection locked="0"/>
    </xf>
    <xf numFmtId="44" fontId="3" fillId="6" borderId="5" xfId="2" applyFont="1" applyFill="1" applyBorder="1" applyProtection="1">
      <protection locked="0"/>
    </xf>
    <xf numFmtId="0" fontId="3" fillId="6" borderId="6" xfId="0" applyFont="1" applyFill="1" applyBorder="1" applyProtection="1">
      <protection locked="0"/>
    </xf>
    <xf numFmtId="44" fontId="3" fillId="6" borderId="6" xfId="2" applyFont="1" applyFill="1" applyBorder="1" applyAlignment="1" applyProtection="1">
      <alignment horizontal="left"/>
      <protection locked="0"/>
    </xf>
    <xf numFmtId="44" fontId="3" fillId="6" borderId="5" xfId="2" applyFont="1" applyFill="1" applyBorder="1" applyAlignment="1" applyProtection="1">
      <alignment horizontal="center"/>
      <protection locked="0"/>
    </xf>
    <xf numFmtId="0" fontId="3" fillId="6" borderId="5" xfId="0" quotePrefix="1" applyFont="1" applyFill="1" applyBorder="1" applyAlignment="1" applyProtection="1">
      <alignment horizontal="center"/>
      <protection locked="0"/>
    </xf>
    <xf numFmtId="164" fontId="3" fillId="6" borderId="5" xfId="0" quotePrefix="1" applyNumberFormat="1" applyFont="1" applyFill="1" applyBorder="1" applyAlignment="1" applyProtection="1">
      <alignment horizontal="center"/>
      <protection locked="0"/>
    </xf>
    <xf numFmtId="164" fontId="3" fillId="6" borderId="5" xfId="0" applyNumberFormat="1" applyFont="1" applyFill="1" applyBorder="1" applyAlignment="1" applyProtection="1">
      <alignment horizontal="center"/>
      <protection locked="0"/>
    </xf>
    <xf numFmtId="0" fontId="3" fillId="6" borderId="5" xfId="0" quotePrefix="1" applyFont="1" applyFill="1" applyBorder="1" applyAlignment="1" applyProtection="1">
      <alignment horizontal="left" wrapText="1"/>
      <protection locked="0"/>
    </xf>
    <xf numFmtId="0" fontId="3" fillId="6" borderId="5" xfId="0" applyFont="1" applyFill="1" applyBorder="1" applyAlignment="1" applyProtection="1">
      <alignment horizontal="left" wrapText="1"/>
      <protection locked="0"/>
    </xf>
    <xf numFmtId="164" fontId="3" fillId="6" borderId="5" xfId="0" quotePrefix="1" applyNumberFormat="1" applyFont="1" applyFill="1" applyBorder="1" applyAlignment="1" applyProtection="1">
      <alignment horizontal="left" wrapText="1"/>
      <protection locked="0"/>
    </xf>
    <xf numFmtId="164" fontId="3" fillId="6" borderId="5" xfId="0" applyNumberFormat="1" applyFont="1" applyFill="1" applyBorder="1" applyAlignment="1" applyProtection="1">
      <alignment horizontal="left" wrapText="1"/>
      <protection locked="0"/>
    </xf>
    <xf numFmtId="0" fontId="3" fillId="0" borderId="24" xfId="0" applyFont="1" applyBorder="1" applyAlignment="1">
      <alignment horizontal="center"/>
    </xf>
    <xf numFmtId="0" fontId="3" fillId="0" borderId="8" xfId="0" applyFont="1" applyBorder="1" applyAlignment="1">
      <alignment horizontal="center"/>
    </xf>
    <xf numFmtId="44" fontId="3" fillId="0" borderId="7" xfId="2" applyFont="1" applyBorder="1" applyAlignment="1" applyProtection="1">
      <alignment horizontal="center"/>
    </xf>
    <xf numFmtId="0" fontId="3" fillId="0" borderId="9" xfId="0" applyFont="1" applyBorder="1" applyAlignment="1">
      <alignment horizontal="center"/>
    </xf>
    <xf numFmtId="44" fontId="3" fillId="0" borderId="14" xfId="2" applyFont="1" applyBorder="1" applyAlignment="1" applyProtection="1">
      <alignment horizontal="center"/>
    </xf>
    <xf numFmtId="44" fontId="3" fillId="6" borderId="5" xfId="2" applyFont="1" applyFill="1" applyBorder="1" applyAlignment="1" applyProtection="1">
      <alignment horizontal="left"/>
    </xf>
    <xf numFmtId="0" fontId="3" fillId="0" borderId="5" xfId="0" applyFont="1" applyBorder="1" applyAlignment="1">
      <alignment horizontal="center"/>
    </xf>
    <xf numFmtId="44" fontId="3" fillId="0" borderId="15" xfId="2" applyFont="1" applyBorder="1" applyAlignment="1" applyProtection="1">
      <alignment horizontal="left"/>
    </xf>
    <xf numFmtId="0" fontId="3" fillId="0" borderId="11" xfId="0" applyFont="1" applyBorder="1" applyAlignment="1">
      <alignment horizontal="center"/>
    </xf>
    <xf numFmtId="0" fontId="3" fillId="0" borderId="6" xfId="0" applyFont="1" applyBorder="1"/>
    <xf numFmtId="0" fontId="3" fillId="0" borderId="26" xfId="0" applyFont="1" applyBorder="1" applyAlignment="1">
      <alignment horizontal="left"/>
    </xf>
    <xf numFmtId="0" fontId="3" fillId="0" borderId="20" xfId="0" applyFont="1" applyBorder="1" applyAlignment="1">
      <alignment horizontal="center"/>
    </xf>
    <xf numFmtId="44" fontId="3" fillId="0" borderId="16" xfId="2" applyFont="1" applyBorder="1" applyAlignment="1" applyProtection="1">
      <alignment horizontal="left"/>
    </xf>
    <xf numFmtId="0" fontId="4" fillId="0" borderId="5" xfId="0" applyFont="1" applyBorder="1"/>
    <xf numFmtId="44" fontId="3" fillId="2" borderId="15" xfId="2" applyFont="1" applyFill="1" applyBorder="1" applyAlignment="1" applyProtection="1">
      <alignment horizontal="left"/>
    </xf>
    <xf numFmtId="0" fontId="3" fillId="0" borderId="0" xfId="0" applyFont="1" applyAlignment="1">
      <alignment horizontal="left" indent="1"/>
    </xf>
    <xf numFmtId="0" fontId="3" fillId="0" borderId="5" xfId="0" applyFont="1" applyBorder="1" applyAlignment="1">
      <alignment horizontal="left" indent="1"/>
    </xf>
    <xf numFmtId="44" fontId="3" fillId="0" borderId="5" xfId="2" applyFont="1" applyFill="1" applyBorder="1" applyAlignment="1" applyProtection="1">
      <alignment horizontal="left"/>
    </xf>
    <xf numFmtId="0" fontId="3" fillId="0" borderId="5" xfId="0" quotePrefix="1" applyFont="1" applyBorder="1" applyAlignment="1">
      <alignment horizontal="left"/>
    </xf>
    <xf numFmtId="44" fontId="3" fillId="0" borderId="5" xfId="2" applyFont="1" applyFill="1" applyBorder="1" applyProtection="1"/>
    <xf numFmtId="44" fontId="3" fillId="0" borderId="15" xfId="2" applyFont="1" applyFill="1" applyBorder="1" applyAlignment="1" applyProtection="1">
      <alignment horizontal="left"/>
    </xf>
    <xf numFmtId="44" fontId="3" fillId="0" borderId="6" xfId="2" applyFont="1" applyFill="1" applyBorder="1" applyAlignment="1" applyProtection="1">
      <alignment horizontal="left"/>
    </xf>
    <xf numFmtId="0" fontId="3" fillId="0" borderId="6" xfId="0" applyFont="1" applyBorder="1" applyAlignment="1">
      <alignment horizontal="center"/>
    </xf>
    <xf numFmtId="44" fontId="3" fillId="0" borderId="16" xfId="2" applyFont="1" applyFill="1" applyBorder="1" applyAlignment="1" applyProtection="1">
      <alignment horizontal="left"/>
    </xf>
    <xf numFmtId="0" fontId="4" fillId="0" borderId="13" xfId="0" applyFont="1" applyBorder="1"/>
    <xf numFmtId="0" fontId="3" fillId="0" borderId="2" xfId="0" applyFont="1" applyBorder="1" applyAlignment="1">
      <alignment horizontal="center"/>
    </xf>
    <xf numFmtId="44" fontId="3" fillId="0" borderId="4" xfId="2" applyFont="1" applyBorder="1" applyAlignment="1" applyProtection="1">
      <alignment horizontal="center"/>
    </xf>
    <xf numFmtId="0" fontId="3" fillId="0" borderId="3" xfId="0" applyFont="1" applyBorder="1" applyAlignment="1">
      <alignment horizontal="center"/>
    </xf>
    <xf numFmtId="0" fontId="3" fillId="0" borderId="25" xfId="0" applyFont="1" applyBorder="1"/>
    <xf numFmtId="0" fontId="3" fillId="0" borderId="25" xfId="0" applyFont="1" applyBorder="1" applyAlignment="1">
      <alignment horizontal="center"/>
    </xf>
    <xf numFmtId="44" fontId="3" fillId="0" borderId="6" xfId="2" applyFont="1" applyBorder="1" applyAlignment="1" applyProtection="1">
      <alignment horizontal="left"/>
    </xf>
    <xf numFmtId="43" fontId="3" fillId="0" borderId="6" xfId="1" applyFont="1" applyBorder="1" applyProtection="1"/>
    <xf numFmtId="0" fontId="3" fillId="2" borderId="6" xfId="0" applyFont="1" applyFill="1" applyBorder="1" applyAlignment="1">
      <alignment horizontal="center"/>
    </xf>
    <xf numFmtId="44" fontId="3" fillId="2" borderId="16" xfId="2" applyFont="1" applyFill="1" applyBorder="1" applyAlignment="1" applyProtection="1">
      <alignment horizontal="left"/>
    </xf>
    <xf numFmtId="0" fontId="3" fillId="2" borderId="5" xfId="0" applyFont="1" applyFill="1" applyBorder="1" applyAlignment="1">
      <alignment horizontal="right"/>
    </xf>
    <xf numFmtId="44" fontId="3" fillId="2" borderId="5" xfId="2" applyFont="1" applyFill="1" applyBorder="1" applyAlignment="1" applyProtection="1">
      <alignment horizontal="left"/>
    </xf>
    <xf numFmtId="0" fontId="3" fillId="2" borderId="6" xfId="0" applyFont="1" applyFill="1" applyBorder="1" applyAlignment="1">
      <alignment horizontal="right"/>
    </xf>
    <xf numFmtId="44" fontId="3" fillId="2" borderId="6" xfId="2" applyFont="1" applyFill="1" applyBorder="1" applyAlignment="1" applyProtection="1">
      <alignment horizontal="left"/>
    </xf>
    <xf numFmtId="0" fontId="3" fillId="0" borderId="1" xfId="0" applyFont="1" applyBorder="1" applyAlignment="1">
      <alignment horizontal="center"/>
    </xf>
    <xf numFmtId="0" fontId="3" fillId="2" borderId="5" xfId="0" applyFont="1" applyFill="1" applyBorder="1"/>
    <xf numFmtId="44" fontId="3" fillId="2" borderId="15" xfId="2" applyFont="1" applyFill="1" applyBorder="1" applyProtection="1"/>
    <xf numFmtId="43" fontId="3" fillId="2" borderId="5" xfId="1" applyFont="1" applyFill="1" applyBorder="1" applyProtection="1"/>
    <xf numFmtId="44" fontId="3" fillId="2" borderId="5" xfId="2" applyFont="1" applyFill="1" applyBorder="1" applyProtection="1"/>
    <xf numFmtId="0" fontId="3" fillId="0" borderId="12" xfId="0" applyFont="1" applyBorder="1" applyAlignment="1">
      <alignment horizontal="center"/>
    </xf>
    <xf numFmtId="0" fontId="3" fillId="2" borderId="1" xfId="0" applyFont="1" applyFill="1" applyBorder="1"/>
    <xf numFmtId="0" fontId="3" fillId="2" borderId="18" xfId="0" applyFont="1" applyFill="1" applyBorder="1"/>
    <xf numFmtId="0" fontId="0" fillId="2" borderId="18" xfId="0" applyFill="1" applyBorder="1"/>
    <xf numFmtId="44" fontId="4" fillId="2" borderId="14" xfId="2" applyFont="1" applyFill="1" applyBorder="1" applyProtection="1"/>
    <xf numFmtId="0" fontId="3" fillId="0" borderId="7" xfId="0" applyFont="1" applyBorder="1" applyAlignment="1">
      <alignment horizontal="center"/>
    </xf>
    <xf numFmtId="0" fontId="4" fillId="0" borderId="5" xfId="0" applyFont="1" applyBorder="1" applyAlignment="1">
      <alignment horizontal="center"/>
    </xf>
    <xf numFmtId="43" fontId="3" fillId="0" borderId="5" xfId="1" applyFont="1" applyFill="1" applyBorder="1" applyAlignment="1" applyProtection="1">
      <alignment horizontal="left"/>
    </xf>
    <xf numFmtId="0" fontId="4" fillId="0" borderId="5" xfId="0" applyFont="1" applyBorder="1" applyAlignment="1">
      <alignment horizontal="left"/>
    </xf>
    <xf numFmtId="44" fontId="3" fillId="0" borderId="5" xfId="2" applyFont="1" applyBorder="1" applyAlignment="1" applyProtection="1">
      <alignment horizontal="left"/>
    </xf>
    <xf numFmtId="0" fontId="3" fillId="2" borderId="17" xfId="0" applyFont="1" applyFill="1" applyBorder="1" applyAlignment="1">
      <alignment horizontal="center"/>
    </xf>
    <xf numFmtId="44" fontId="4" fillId="2" borderId="19" xfId="2" applyFont="1" applyFill="1" applyBorder="1" applyProtection="1"/>
    <xf numFmtId="43" fontId="3" fillId="0" borderId="5" xfId="1" applyFont="1" applyBorder="1" applyAlignment="1" applyProtection="1">
      <alignment horizontal="left"/>
    </xf>
    <xf numFmtId="0" fontId="14" fillId="0" borderId="0" xfId="0" applyFont="1"/>
    <xf numFmtId="43" fontId="3" fillId="0" borderId="5" xfId="1" applyFont="1" applyFill="1" applyBorder="1" applyProtection="1"/>
    <xf numFmtId="43" fontId="3" fillId="0" borderId="5" xfId="1" applyFont="1" applyBorder="1" applyProtection="1"/>
    <xf numFmtId="0" fontId="3" fillId="0" borderId="13" xfId="0" applyFont="1" applyBorder="1"/>
    <xf numFmtId="2" fontId="3" fillId="0" borderId="5" xfId="0" applyNumberFormat="1" applyFont="1" applyBorder="1" applyAlignment="1">
      <alignment horizontal="center"/>
    </xf>
    <xf numFmtId="0" fontId="5" fillId="2" borderId="18" xfId="0" applyFont="1" applyFill="1" applyBorder="1"/>
    <xf numFmtId="44" fontId="3" fillId="2" borderId="19" xfId="2" applyFont="1" applyFill="1" applyBorder="1" applyProtection="1"/>
    <xf numFmtId="0" fontId="2" fillId="0" borderId="0" xfId="0" applyFont="1" applyAlignment="1">
      <alignment wrapText="1"/>
    </xf>
    <xf numFmtId="0" fontId="3" fillId="0" borderId="5" xfId="0" quotePrefix="1" applyFont="1" applyBorder="1" applyAlignment="1">
      <alignment horizontal="left" wrapText="1"/>
    </xf>
    <xf numFmtId="0" fontId="3" fillId="0" borderId="6" xfId="0" applyFont="1" applyBorder="1" applyAlignment="1">
      <alignment horizontal="left" wrapText="1"/>
    </xf>
    <xf numFmtId="0" fontId="0" fillId="0" borderId="0" xfId="0" applyProtection="1">
      <protection locked="0"/>
    </xf>
    <xf numFmtId="0" fontId="4" fillId="0" borderId="0" xfId="0" applyFont="1" applyAlignment="1">
      <alignment horizontal="left"/>
    </xf>
    <xf numFmtId="0" fontId="3" fillId="0" borderId="2" xfId="0" applyFont="1" applyBorder="1" applyAlignment="1">
      <alignment horizontal="center" wrapText="1"/>
    </xf>
    <xf numFmtId="0" fontId="3" fillId="0" borderId="8" xfId="0" applyFont="1" applyBorder="1" applyAlignment="1">
      <alignment horizontal="center" wrapText="1"/>
    </xf>
    <xf numFmtId="0" fontId="4" fillId="0" borderId="21" xfId="0" applyFont="1" applyBorder="1"/>
    <xf numFmtId="0" fontId="4" fillId="0" borderId="22" xfId="0" applyFont="1" applyBorder="1"/>
    <xf numFmtId="0" fontId="4" fillId="0" borderId="22" xfId="0" applyFont="1" applyBorder="1" applyAlignment="1">
      <alignment horizontal="center"/>
    </xf>
    <xf numFmtId="44" fontId="4" fillId="0" borderId="23" xfId="2" applyFont="1" applyBorder="1" applyProtection="1"/>
    <xf numFmtId="0" fontId="3" fillId="2" borderId="10" xfId="0" applyFont="1" applyFill="1" applyBorder="1" applyAlignment="1">
      <alignment horizontal="center"/>
    </xf>
    <xf numFmtId="0" fontId="3" fillId="2" borderId="1" xfId="0" applyFont="1" applyFill="1" applyBorder="1" applyAlignment="1">
      <alignment horizontal="center"/>
    </xf>
    <xf numFmtId="0" fontId="3" fillId="2" borderId="4" xfId="0" applyFont="1" applyFill="1" applyBorder="1"/>
    <xf numFmtId="44" fontId="3" fillId="2" borderId="4" xfId="2" applyFont="1" applyFill="1" applyBorder="1" applyProtection="1"/>
    <xf numFmtId="0" fontId="3" fillId="2" borderId="4" xfId="0" applyFont="1" applyFill="1" applyBorder="1" applyAlignment="1">
      <alignment horizontal="center"/>
    </xf>
    <xf numFmtId="44" fontId="3" fillId="2" borderId="14" xfId="2" applyFont="1" applyFill="1" applyBorder="1" applyProtection="1"/>
    <xf numFmtId="44" fontId="0" fillId="0" borderId="0" xfId="2" applyFont="1" applyProtection="1"/>
    <xf numFmtId="44" fontId="3" fillId="6" borderId="5" xfId="2" applyFont="1" applyFill="1" applyBorder="1" applyAlignment="1" applyProtection="1">
      <alignment horizontal="center"/>
    </xf>
    <xf numFmtId="0" fontId="3" fillId="7" borderId="5" xfId="0" applyFont="1" applyFill="1" applyBorder="1" applyAlignment="1" applyProtection="1">
      <alignment horizontal="center"/>
      <protection locked="0"/>
    </xf>
    <xf numFmtId="0" fontId="3" fillId="7" borderId="5" xfId="0" applyFont="1" applyFill="1" applyBorder="1" applyProtection="1">
      <protection locked="0"/>
    </xf>
    <xf numFmtId="0" fontId="3" fillId="7" borderId="5" xfId="0" applyFont="1" applyFill="1" applyBorder="1" applyAlignment="1">
      <alignment horizontal="center"/>
    </xf>
    <xf numFmtId="0" fontId="3" fillId="7" borderId="5" xfId="0" applyFont="1" applyFill="1" applyBorder="1"/>
    <xf numFmtId="44" fontId="3" fillId="7" borderId="5" xfId="2" applyFont="1" applyFill="1" applyBorder="1" applyAlignment="1" applyProtection="1">
      <alignment horizontal="left"/>
      <protection locked="0"/>
    </xf>
    <xf numFmtId="44" fontId="3" fillId="7" borderId="5" xfId="2" applyFont="1" applyFill="1" applyBorder="1" applyProtection="1">
      <protection locked="0"/>
    </xf>
    <xf numFmtId="44" fontId="3" fillId="7" borderId="15" xfId="2" applyFont="1" applyFill="1" applyBorder="1" applyAlignment="1" applyProtection="1">
      <alignment horizontal="left"/>
    </xf>
    <xf numFmtId="0" fontId="0" fillId="7" borderId="0" xfId="0" applyFill="1"/>
    <xf numFmtId="0" fontId="4" fillId="7" borderId="5" xfId="0" applyFont="1" applyFill="1" applyBorder="1"/>
    <xf numFmtId="0" fontId="3" fillId="7" borderId="5" xfId="0" applyFont="1" applyFill="1" applyBorder="1" applyAlignment="1">
      <alignment horizontal="left" indent="1"/>
    </xf>
    <xf numFmtId="0" fontId="3" fillId="7" borderId="25" xfId="0" applyFont="1" applyFill="1" applyBorder="1" applyAlignment="1" applyProtection="1">
      <alignment horizontal="center"/>
      <protection locked="0"/>
    </xf>
    <xf numFmtId="0" fontId="3" fillId="7" borderId="25" xfId="0" applyFont="1" applyFill="1" applyBorder="1" applyProtection="1">
      <protection locked="0"/>
    </xf>
    <xf numFmtId="0" fontId="3" fillId="7" borderId="5" xfId="0" applyFont="1" applyFill="1" applyBorder="1" applyAlignment="1" applyProtection="1">
      <alignment horizontal="left"/>
      <protection locked="0"/>
    </xf>
    <xf numFmtId="0" fontId="3" fillId="7" borderId="5" xfId="0" quotePrefix="1" applyFont="1" applyFill="1" applyBorder="1" applyAlignment="1" applyProtection="1">
      <alignment horizontal="left"/>
      <protection locked="0"/>
    </xf>
    <xf numFmtId="164" fontId="3" fillId="7" borderId="5" xfId="0" quotePrefix="1" applyNumberFormat="1" applyFont="1" applyFill="1" applyBorder="1" applyAlignment="1" applyProtection="1">
      <alignment horizontal="left"/>
      <protection locked="0"/>
    </xf>
    <xf numFmtId="164" fontId="3" fillId="7" borderId="5" xfId="0" applyNumberFormat="1" applyFont="1" applyFill="1" applyBorder="1" applyAlignment="1" applyProtection="1">
      <alignment horizontal="left"/>
      <protection locked="0"/>
    </xf>
    <xf numFmtId="0" fontId="15" fillId="0" borderId="5" xfId="0" applyFont="1" applyBorder="1" applyAlignment="1">
      <alignment horizontal="left" wrapText="1" indent="1"/>
    </xf>
    <xf numFmtId="0" fontId="15" fillId="6" borderId="5" xfId="0" applyFont="1" applyFill="1" applyBorder="1" applyAlignment="1" applyProtection="1">
      <alignment horizontal="left"/>
      <protection locked="0"/>
    </xf>
    <xf numFmtId="0" fontId="15" fillId="0" borderId="5" xfId="0" applyFont="1" applyBorder="1" applyAlignment="1">
      <alignment horizontal="left" indent="1"/>
    </xf>
    <xf numFmtId="0" fontId="0" fillId="2" borderId="34" xfId="0" applyFill="1" applyBorder="1" applyAlignment="1">
      <alignment horizontal="center" vertical="center"/>
    </xf>
    <xf numFmtId="0" fontId="0" fillId="2" borderId="35" xfId="0" applyFill="1" applyBorder="1" applyAlignment="1">
      <alignment horizontal="center" vertical="center"/>
    </xf>
    <xf numFmtId="0" fontId="0" fillId="2" borderId="36" xfId="0" applyFill="1" applyBorder="1" applyAlignment="1">
      <alignment horizontal="center" vertical="center"/>
    </xf>
    <xf numFmtId="44" fontId="0" fillId="0" borderId="24" xfId="0" applyNumberFormat="1" applyBorder="1" applyAlignment="1">
      <alignment horizontal="right" vertical="center"/>
    </xf>
    <xf numFmtId="44" fontId="0" fillId="0" borderId="7" xfId="0" applyNumberFormat="1" applyBorder="1" applyAlignment="1">
      <alignment horizontal="right" vertical="center"/>
    </xf>
    <xf numFmtId="44" fontId="0" fillId="0" borderId="37" xfId="0" applyNumberFormat="1" applyBorder="1" applyAlignment="1">
      <alignment horizontal="right" vertical="center"/>
    </xf>
    <xf numFmtId="0" fontId="0" fillId="0" borderId="0" xfId="0" applyAlignment="1">
      <alignment horizontal="left" vertical="center" wrapText="1"/>
    </xf>
    <xf numFmtId="0" fontId="4" fillId="0" borderId="38" xfId="0" applyFont="1" applyBorder="1" applyAlignment="1">
      <alignment horizontal="left"/>
    </xf>
    <xf numFmtId="0" fontId="15" fillId="0" borderId="5" xfId="0" applyFont="1" applyBorder="1" applyAlignment="1">
      <alignment horizontal="center"/>
    </xf>
  </cellXfs>
  <cellStyles count="6">
    <cellStyle name="Comma" xfId="1" builtinId="3"/>
    <cellStyle name="Currency" xfId="2" builtinId="4"/>
    <cellStyle name="Currency 2" xfId="3" xr:uid="{00000000-0005-0000-0000-000002000000}"/>
    <cellStyle name="Hyperlink" xfId="4" builtinId="8"/>
    <cellStyle name="Normal" xfId="0" builtinId="0"/>
    <cellStyle name="Normal 2" xfId="5" xr:uid="{1253CDF1-C8EA-4F72-BDD2-CB53D00C504D}"/>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1:D4"/>
  <sheetViews>
    <sheetView showGridLines="0" zoomScaleNormal="100" workbookViewId="0">
      <selection activeCell="B2" sqref="B2"/>
    </sheetView>
  </sheetViews>
  <sheetFormatPr defaultColWidth="9.109375" defaultRowHeight="15.6" x14ac:dyDescent="0.3"/>
  <cols>
    <col min="1" max="1" width="1.6640625" style="31" customWidth="1"/>
    <col min="2" max="2" width="88.88671875" style="31" customWidth="1"/>
    <col min="3" max="5" width="12.33203125" style="31" bestFit="1" customWidth="1"/>
    <col min="6" max="16384" width="9.109375" style="31"/>
  </cols>
  <sheetData>
    <row r="1" spans="2:4" ht="21" customHeight="1" thickBot="1" x14ac:dyDescent="0.35">
      <c r="B1" s="29" t="s">
        <v>289</v>
      </c>
      <c r="D1"/>
    </row>
    <row r="2" spans="2:4" ht="27.75" customHeight="1" thickBot="1" x14ac:dyDescent="0.35">
      <c r="B2" s="30" t="s">
        <v>0</v>
      </c>
    </row>
    <row r="3" spans="2:4" ht="331.5" customHeight="1" x14ac:dyDescent="0.3">
      <c r="B3" s="33" t="s">
        <v>285</v>
      </c>
    </row>
    <row r="4" spans="2:4" ht="114.75" customHeight="1" thickBot="1" x14ac:dyDescent="0.35">
      <c r="B4" s="32" t="s">
        <v>1</v>
      </c>
    </row>
  </sheetData>
  <pageMargins left="0.7" right="0.7" top="0.75" bottom="0.75" header="0.3" footer="0.3"/>
  <pageSetup orientation="portrait" horizontalDpi="1200" verticalDpi="12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6"/>
  <dimension ref="A1:L67"/>
  <sheetViews>
    <sheetView showGridLines="0" zoomScaleNormal="100" workbookViewId="0">
      <pane ySplit="2" topLeftCell="A3" activePane="bottomLeft" state="frozen"/>
      <selection activeCell="H45" sqref="H45"/>
      <selection pane="bottomLeft" activeCell="C4" sqref="C4:C29"/>
    </sheetView>
  </sheetViews>
  <sheetFormatPr defaultColWidth="9.109375" defaultRowHeight="13.2" x14ac:dyDescent="0.25"/>
  <cols>
    <col min="1" max="1" width="5.109375" customWidth="1"/>
    <col min="2" max="2" width="36.6640625" customWidth="1"/>
    <col min="3" max="3" width="17.5546875" customWidth="1"/>
    <col min="4" max="5" width="11" customWidth="1"/>
    <col min="6" max="6" width="10.44140625" bestFit="1" customWidth="1"/>
    <col min="7" max="8" width="10.6640625" customWidth="1"/>
    <col min="9" max="9" width="15.6640625" bestFit="1" customWidth="1"/>
    <col min="10" max="12" width="14" customWidth="1"/>
  </cols>
  <sheetData>
    <row r="1" spans="1:12" s="2" customFormat="1" ht="13.8" thickBot="1" x14ac:dyDescent="0.3">
      <c r="A1" s="16"/>
      <c r="B1" s="2" t="s">
        <v>208</v>
      </c>
      <c r="C1" s="16"/>
      <c r="D1" s="16"/>
      <c r="E1" s="16"/>
      <c r="F1" s="15" t="s">
        <v>61</v>
      </c>
      <c r="G1" s="15" t="s">
        <v>62</v>
      </c>
      <c r="H1" s="15" t="s">
        <v>63</v>
      </c>
      <c r="I1" s="16"/>
      <c r="J1" s="122"/>
      <c r="K1" s="122"/>
      <c r="L1" s="122"/>
    </row>
    <row r="2" spans="1:12" ht="31.8" thickBot="1" x14ac:dyDescent="0.3">
      <c r="A2" s="111" t="s">
        <v>64</v>
      </c>
      <c r="B2" s="64" t="s">
        <v>5</v>
      </c>
      <c r="C2" s="64" t="s">
        <v>6</v>
      </c>
      <c r="D2" s="132" t="s">
        <v>235</v>
      </c>
      <c r="E2" s="132" t="s">
        <v>236</v>
      </c>
      <c r="F2" s="65" t="s">
        <v>65</v>
      </c>
      <c r="G2" s="64" t="s">
        <v>66</v>
      </c>
      <c r="H2" s="64" t="s">
        <v>66</v>
      </c>
      <c r="I2" s="66" t="s">
        <v>10</v>
      </c>
      <c r="J2" s="67" t="s">
        <v>11</v>
      </c>
      <c r="K2" s="67" t="s">
        <v>12</v>
      </c>
      <c r="L2" s="67" t="s">
        <v>13</v>
      </c>
    </row>
    <row r="3" spans="1:12" x14ac:dyDescent="0.25">
      <c r="A3" s="69" t="s">
        <v>48</v>
      </c>
      <c r="B3" s="3"/>
      <c r="C3" s="3"/>
      <c r="D3" s="3"/>
      <c r="E3" s="3"/>
      <c r="F3" s="115"/>
      <c r="G3" s="3"/>
      <c r="H3" s="121"/>
      <c r="I3" s="69">
        <v>150</v>
      </c>
      <c r="J3" s="70"/>
      <c r="K3" s="70"/>
      <c r="L3" s="70"/>
    </row>
    <row r="4" spans="1:12" x14ac:dyDescent="0.25">
      <c r="A4" s="69"/>
      <c r="B4" s="3" t="s">
        <v>209</v>
      </c>
      <c r="C4" s="11">
        <v>524.20000000000005</v>
      </c>
      <c r="D4" s="45"/>
      <c r="E4" s="45"/>
      <c r="F4" s="55">
        <v>0</v>
      </c>
      <c r="G4" s="55">
        <v>0</v>
      </c>
      <c r="H4" s="55">
        <v>0</v>
      </c>
      <c r="I4" s="69">
        <v>150</v>
      </c>
      <c r="J4" s="70">
        <f t="shared" ref="J4:J6" si="0">IF(ISNUMBER(F4),F4*$I4,"")</f>
        <v>0</v>
      </c>
      <c r="K4" s="70">
        <f t="shared" ref="K4:K6" si="1">IF(ISNUMBER(G4),G4*$I4,"")</f>
        <v>0</v>
      </c>
      <c r="L4" s="70">
        <f t="shared" ref="L4:L6" si="2">IF(ISNUMBER(H4),H4*$I4,"")</f>
        <v>0</v>
      </c>
    </row>
    <row r="5" spans="1:12" x14ac:dyDescent="0.25">
      <c r="A5" s="69"/>
      <c r="B5" s="3" t="s">
        <v>210</v>
      </c>
      <c r="C5" s="11">
        <v>525.20000000000005</v>
      </c>
      <c r="D5" s="45"/>
      <c r="E5" s="45"/>
      <c r="F5" s="55">
        <v>0</v>
      </c>
      <c r="G5" s="55">
        <v>0</v>
      </c>
      <c r="H5" s="55">
        <v>0</v>
      </c>
      <c r="I5" s="69">
        <v>150</v>
      </c>
      <c r="J5" s="70">
        <f t="shared" si="0"/>
        <v>0</v>
      </c>
      <c r="K5" s="70">
        <f t="shared" si="1"/>
        <v>0</v>
      </c>
      <c r="L5" s="70">
        <f t="shared" si="2"/>
        <v>0</v>
      </c>
    </row>
    <row r="6" spans="1:12" x14ac:dyDescent="0.25">
      <c r="A6" s="69"/>
      <c r="B6" s="3" t="s">
        <v>287</v>
      </c>
      <c r="C6" s="11">
        <v>537.1</v>
      </c>
      <c r="D6" s="45"/>
      <c r="E6" s="45"/>
      <c r="F6" s="55">
        <v>0</v>
      </c>
      <c r="G6" s="55">
        <v>0</v>
      </c>
      <c r="H6" s="55">
        <v>0</v>
      </c>
      <c r="I6" s="69">
        <v>150</v>
      </c>
      <c r="J6" s="70">
        <f t="shared" si="0"/>
        <v>0</v>
      </c>
      <c r="K6" s="70">
        <f t="shared" si="1"/>
        <v>0</v>
      </c>
      <c r="L6" s="70">
        <f t="shared" si="2"/>
        <v>0</v>
      </c>
    </row>
    <row r="7" spans="1:12" x14ac:dyDescent="0.25">
      <c r="A7" s="69"/>
      <c r="B7" s="3" t="s">
        <v>211</v>
      </c>
      <c r="C7" s="157"/>
      <c r="D7" s="45"/>
      <c r="E7" s="45"/>
      <c r="F7" s="55">
        <v>0</v>
      </c>
      <c r="G7" s="55">
        <v>0</v>
      </c>
      <c r="H7" s="55">
        <v>0</v>
      </c>
      <c r="I7" s="69">
        <v>150</v>
      </c>
      <c r="J7" s="70">
        <f t="shared" ref="J7:J37" si="3">IF(ISNUMBER(F7),F7*$I7,"")</f>
        <v>0</v>
      </c>
      <c r="K7" s="70">
        <f t="shared" ref="K7:K37" si="4">IF(ISNUMBER(G7),G7*$I7,"")</f>
        <v>0</v>
      </c>
      <c r="L7" s="70">
        <f t="shared" ref="L7:L37" si="5">IF(ISNUMBER(H7),H7*$I7,"")</f>
        <v>0</v>
      </c>
    </row>
    <row r="8" spans="1:12" x14ac:dyDescent="0.25">
      <c r="A8" s="69"/>
      <c r="B8" s="3" t="s">
        <v>288</v>
      </c>
      <c r="C8" s="157">
        <v>540</v>
      </c>
      <c r="D8" s="45"/>
      <c r="E8" s="56"/>
      <c r="F8" s="55">
        <v>0</v>
      </c>
      <c r="G8" s="55">
        <v>0</v>
      </c>
      <c r="H8" s="55">
        <v>0</v>
      </c>
      <c r="I8" s="69">
        <f t="shared" ref="I8:I26" si="6">$I$3</f>
        <v>150</v>
      </c>
      <c r="J8" s="70">
        <f t="shared" ref="J8" si="7">IF(ISNUMBER(F8),F8*$I8,"")</f>
        <v>0</v>
      </c>
      <c r="K8" s="70">
        <f t="shared" ref="K8" si="8">IF(ISNUMBER(G8),G8*$I8,"")</f>
        <v>0</v>
      </c>
      <c r="L8" s="70">
        <f t="shared" ref="L8" si="9">IF(ISNUMBER(H8),H8*$I8,"")</f>
        <v>0</v>
      </c>
    </row>
    <row r="9" spans="1:12" x14ac:dyDescent="0.25">
      <c r="A9" s="69"/>
      <c r="B9" s="3" t="s">
        <v>212</v>
      </c>
      <c r="C9" s="158"/>
      <c r="D9" s="45"/>
      <c r="E9" s="56"/>
      <c r="F9" s="55">
        <v>0</v>
      </c>
      <c r="G9" s="55">
        <v>0</v>
      </c>
      <c r="H9" s="55">
        <v>0</v>
      </c>
      <c r="I9" s="69">
        <f t="shared" si="6"/>
        <v>150</v>
      </c>
      <c r="J9" s="70">
        <f t="shared" si="3"/>
        <v>0</v>
      </c>
      <c r="K9" s="70">
        <f t="shared" si="4"/>
        <v>0</v>
      </c>
      <c r="L9" s="70">
        <f t="shared" si="5"/>
        <v>0</v>
      </c>
    </row>
    <row r="10" spans="1:12" x14ac:dyDescent="0.25">
      <c r="A10" s="69"/>
      <c r="B10" s="3" t="s">
        <v>152</v>
      </c>
      <c r="C10" s="158"/>
      <c r="D10" s="56"/>
      <c r="E10" s="56"/>
      <c r="F10" s="55">
        <v>0</v>
      </c>
      <c r="G10" s="55">
        <v>0</v>
      </c>
      <c r="H10" s="55">
        <v>0</v>
      </c>
      <c r="I10" s="69">
        <f t="shared" si="6"/>
        <v>150</v>
      </c>
      <c r="J10" s="70">
        <f t="shared" si="3"/>
        <v>0</v>
      </c>
      <c r="K10" s="70">
        <f t="shared" si="4"/>
        <v>0</v>
      </c>
      <c r="L10" s="70">
        <f t="shared" si="5"/>
        <v>0</v>
      </c>
    </row>
    <row r="11" spans="1:12" x14ac:dyDescent="0.25">
      <c r="A11" s="69"/>
      <c r="B11" s="3" t="s">
        <v>213</v>
      </c>
      <c r="C11" s="157"/>
      <c r="D11" s="45"/>
      <c r="E11" s="45"/>
      <c r="F11" s="55">
        <v>0</v>
      </c>
      <c r="G11" s="55">
        <v>0</v>
      </c>
      <c r="H11" s="55">
        <v>0</v>
      </c>
      <c r="I11" s="69">
        <f t="shared" si="6"/>
        <v>150</v>
      </c>
      <c r="J11" s="70">
        <f t="shared" si="3"/>
        <v>0</v>
      </c>
      <c r="K11" s="70">
        <f t="shared" si="4"/>
        <v>0</v>
      </c>
      <c r="L11" s="70">
        <f t="shared" si="5"/>
        <v>0</v>
      </c>
    </row>
    <row r="12" spans="1:12" x14ac:dyDescent="0.25">
      <c r="A12" s="69"/>
      <c r="B12" s="3" t="s">
        <v>214</v>
      </c>
      <c r="C12" s="157"/>
      <c r="D12" s="45"/>
      <c r="E12" s="45"/>
      <c r="F12" s="55">
        <v>0</v>
      </c>
      <c r="G12" s="55">
        <v>0</v>
      </c>
      <c r="H12" s="55">
        <v>0</v>
      </c>
      <c r="I12" s="69">
        <v>150</v>
      </c>
      <c r="J12" s="70">
        <f t="shared" si="3"/>
        <v>0</v>
      </c>
      <c r="K12" s="70">
        <f t="shared" si="4"/>
        <v>0</v>
      </c>
      <c r="L12" s="70">
        <f t="shared" si="5"/>
        <v>0</v>
      </c>
    </row>
    <row r="13" spans="1:12" x14ac:dyDescent="0.25">
      <c r="A13" s="69"/>
      <c r="B13" s="3" t="s">
        <v>215</v>
      </c>
      <c r="C13" s="158"/>
      <c r="D13" s="56"/>
      <c r="E13" s="56"/>
      <c r="F13" s="55">
        <v>0</v>
      </c>
      <c r="G13" s="55">
        <v>0</v>
      </c>
      <c r="H13" s="55">
        <v>0</v>
      </c>
      <c r="I13" s="69">
        <f t="shared" si="6"/>
        <v>150</v>
      </c>
      <c r="J13" s="70">
        <f t="shared" si="3"/>
        <v>0</v>
      </c>
      <c r="K13" s="70">
        <f t="shared" si="4"/>
        <v>0</v>
      </c>
      <c r="L13" s="70">
        <f t="shared" si="5"/>
        <v>0</v>
      </c>
    </row>
    <row r="14" spans="1:12" x14ac:dyDescent="0.25">
      <c r="A14" s="69"/>
      <c r="B14" s="3" t="s">
        <v>216</v>
      </c>
      <c r="C14" s="159"/>
      <c r="D14" s="57"/>
      <c r="E14" s="57"/>
      <c r="F14" s="55">
        <v>0</v>
      </c>
      <c r="G14" s="55">
        <v>0</v>
      </c>
      <c r="H14" s="55">
        <v>0</v>
      </c>
      <c r="I14" s="69">
        <f t="shared" si="6"/>
        <v>150</v>
      </c>
      <c r="J14" s="70">
        <f t="shared" si="3"/>
        <v>0</v>
      </c>
      <c r="K14" s="70">
        <f t="shared" si="4"/>
        <v>0</v>
      </c>
      <c r="L14" s="70">
        <f t="shared" si="5"/>
        <v>0</v>
      </c>
    </row>
    <row r="15" spans="1:12" x14ac:dyDescent="0.25">
      <c r="A15" s="69"/>
      <c r="B15" s="3" t="s">
        <v>217</v>
      </c>
      <c r="C15" s="159"/>
      <c r="D15" s="57"/>
      <c r="E15" s="57"/>
      <c r="F15" s="55">
        <v>0</v>
      </c>
      <c r="G15" s="55">
        <v>0</v>
      </c>
      <c r="H15" s="55">
        <v>0</v>
      </c>
      <c r="I15" s="69">
        <f t="shared" si="6"/>
        <v>150</v>
      </c>
      <c r="J15" s="70">
        <f t="shared" si="3"/>
        <v>0</v>
      </c>
      <c r="K15" s="70">
        <f t="shared" si="4"/>
        <v>0</v>
      </c>
      <c r="L15" s="70">
        <f t="shared" si="5"/>
        <v>0</v>
      </c>
    </row>
    <row r="16" spans="1:12" x14ac:dyDescent="0.25">
      <c r="A16" s="69"/>
      <c r="B16" s="3" t="s">
        <v>218</v>
      </c>
      <c r="C16" s="159"/>
      <c r="D16" s="57"/>
      <c r="E16" s="57"/>
      <c r="F16" s="55">
        <v>0</v>
      </c>
      <c r="G16" s="55">
        <v>0</v>
      </c>
      <c r="H16" s="55">
        <v>0</v>
      </c>
      <c r="I16" s="69">
        <f t="shared" si="6"/>
        <v>150</v>
      </c>
      <c r="J16" s="70">
        <f t="shared" si="3"/>
        <v>0</v>
      </c>
      <c r="K16" s="70">
        <f t="shared" si="4"/>
        <v>0</v>
      </c>
      <c r="L16" s="70">
        <f t="shared" si="5"/>
        <v>0</v>
      </c>
    </row>
    <row r="17" spans="1:12" x14ac:dyDescent="0.25">
      <c r="A17" s="69"/>
      <c r="B17" s="3" t="s">
        <v>219</v>
      </c>
      <c r="C17" s="159"/>
      <c r="D17" s="57"/>
      <c r="E17" s="57"/>
      <c r="F17" s="55">
        <v>0</v>
      </c>
      <c r="G17" s="55">
        <v>0</v>
      </c>
      <c r="H17" s="55">
        <v>0</v>
      </c>
      <c r="I17" s="69">
        <f t="shared" si="6"/>
        <v>150</v>
      </c>
      <c r="J17" s="70">
        <f t="shared" si="3"/>
        <v>0</v>
      </c>
      <c r="K17" s="70">
        <f t="shared" si="4"/>
        <v>0</v>
      </c>
      <c r="L17" s="70">
        <f t="shared" si="5"/>
        <v>0</v>
      </c>
    </row>
    <row r="18" spans="1:12" x14ac:dyDescent="0.25">
      <c r="A18" s="69"/>
      <c r="B18" s="3" t="s">
        <v>220</v>
      </c>
      <c r="C18" s="159"/>
      <c r="D18" s="57"/>
      <c r="E18" s="57"/>
      <c r="F18" s="55">
        <v>0</v>
      </c>
      <c r="G18" s="55">
        <v>0</v>
      </c>
      <c r="H18" s="55">
        <v>0</v>
      </c>
      <c r="I18" s="69">
        <f t="shared" si="6"/>
        <v>150</v>
      </c>
      <c r="J18" s="70">
        <f t="shared" si="3"/>
        <v>0</v>
      </c>
      <c r="K18" s="70">
        <f t="shared" si="4"/>
        <v>0</v>
      </c>
      <c r="L18" s="70">
        <f t="shared" si="5"/>
        <v>0</v>
      </c>
    </row>
    <row r="19" spans="1:12" x14ac:dyDescent="0.25">
      <c r="A19" s="69"/>
      <c r="B19" s="3" t="s">
        <v>221</v>
      </c>
      <c r="C19" s="160"/>
      <c r="D19" s="58"/>
      <c r="E19" s="58"/>
      <c r="F19" s="55">
        <v>0</v>
      </c>
      <c r="G19" s="55">
        <v>0</v>
      </c>
      <c r="H19" s="55">
        <v>0</v>
      </c>
      <c r="I19" s="69">
        <f t="shared" si="6"/>
        <v>150</v>
      </c>
      <c r="J19" s="70">
        <f t="shared" si="3"/>
        <v>0</v>
      </c>
      <c r="K19" s="70">
        <f t="shared" si="4"/>
        <v>0</v>
      </c>
      <c r="L19" s="70">
        <f t="shared" si="5"/>
        <v>0</v>
      </c>
    </row>
    <row r="20" spans="1:12" x14ac:dyDescent="0.25">
      <c r="A20" s="69"/>
      <c r="B20" s="3" t="s">
        <v>222</v>
      </c>
      <c r="C20" s="159"/>
      <c r="D20" s="57"/>
      <c r="E20" s="57"/>
      <c r="F20" s="55">
        <v>0</v>
      </c>
      <c r="G20" s="55">
        <v>0</v>
      </c>
      <c r="H20" s="55">
        <v>0</v>
      </c>
      <c r="I20" s="69">
        <f t="shared" si="6"/>
        <v>150</v>
      </c>
      <c r="J20" s="70">
        <f t="shared" si="3"/>
        <v>0</v>
      </c>
      <c r="K20" s="70">
        <f t="shared" si="4"/>
        <v>0</v>
      </c>
      <c r="L20" s="70">
        <f t="shared" si="5"/>
        <v>0</v>
      </c>
    </row>
    <row r="21" spans="1:12" x14ac:dyDescent="0.25">
      <c r="A21" s="69"/>
      <c r="B21" s="3" t="s">
        <v>223</v>
      </c>
      <c r="C21" s="159"/>
      <c r="D21" s="57"/>
      <c r="E21" s="57"/>
      <c r="F21" s="55">
        <v>0</v>
      </c>
      <c r="G21" s="55">
        <v>0</v>
      </c>
      <c r="H21" s="55">
        <v>0</v>
      </c>
      <c r="I21" s="69">
        <f t="shared" si="6"/>
        <v>150</v>
      </c>
      <c r="J21" s="70">
        <f t="shared" si="3"/>
        <v>0</v>
      </c>
      <c r="K21" s="70">
        <f t="shared" si="4"/>
        <v>0</v>
      </c>
      <c r="L21" s="70">
        <f t="shared" si="5"/>
        <v>0</v>
      </c>
    </row>
    <row r="22" spans="1:12" x14ac:dyDescent="0.25">
      <c r="A22" s="69"/>
      <c r="B22" s="3" t="s">
        <v>224</v>
      </c>
      <c r="C22" s="159"/>
      <c r="D22" s="57"/>
      <c r="E22" s="57"/>
      <c r="F22" s="55">
        <v>0</v>
      </c>
      <c r="G22" s="55">
        <v>0</v>
      </c>
      <c r="H22" s="55">
        <v>0</v>
      </c>
      <c r="I22" s="69">
        <f t="shared" si="6"/>
        <v>150</v>
      </c>
      <c r="J22" s="70">
        <f t="shared" si="3"/>
        <v>0</v>
      </c>
      <c r="K22" s="70">
        <f t="shared" si="4"/>
        <v>0</v>
      </c>
      <c r="L22" s="70">
        <f t="shared" si="5"/>
        <v>0</v>
      </c>
    </row>
    <row r="23" spans="1:12" x14ac:dyDescent="0.25">
      <c r="A23" s="69"/>
      <c r="B23" s="3" t="s">
        <v>225</v>
      </c>
      <c r="C23" s="159"/>
      <c r="D23" s="57"/>
      <c r="E23" s="57"/>
      <c r="F23" s="55">
        <v>0</v>
      </c>
      <c r="G23" s="55">
        <v>0</v>
      </c>
      <c r="H23" s="55">
        <v>0</v>
      </c>
      <c r="I23" s="69">
        <f t="shared" si="6"/>
        <v>150</v>
      </c>
      <c r="J23" s="70">
        <f t="shared" si="3"/>
        <v>0</v>
      </c>
      <c r="K23" s="70">
        <f t="shared" si="4"/>
        <v>0</v>
      </c>
      <c r="L23" s="70">
        <f t="shared" si="5"/>
        <v>0</v>
      </c>
    </row>
    <row r="24" spans="1:12" x14ac:dyDescent="0.25">
      <c r="A24" s="69"/>
      <c r="B24" s="3" t="s">
        <v>226</v>
      </c>
      <c r="C24" s="157"/>
      <c r="D24" s="45"/>
      <c r="E24" s="45"/>
      <c r="F24" s="55">
        <v>0</v>
      </c>
      <c r="G24" s="55">
        <v>0</v>
      </c>
      <c r="H24" s="55">
        <v>0</v>
      </c>
      <c r="I24" s="69">
        <f t="shared" si="6"/>
        <v>150</v>
      </c>
      <c r="J24" s="70">
        <f t="shared" si="3"/>
        <v>0</v>
      </c>
      <c r="K24" s="70">
        <f t="shared" si="4"/>
        <v>0</v>
      </c>
      <c r="L24" s="70">
        <f t="shared" si="5"/>
        <v>0</v>
      </c>
    </row>
    <row r="25" spans="1:12" x14ac:dyDescent="0.25">
      <c r="A25" s="69"/>
      <c r="B25" s="3" t="s">
        <v>227</v>
      </c>
      <c r="C25" s="158"/>
      <c r="D25" s="56"/>
      <c r="E25" s="56"/>
      <c r="F25" s="55">
        <v>0</v>
      </c>
      <c r="G25" s="55">
        <v>0</v>
      </c>
      <c r="H25" s="55">
        <v>0</v>
      </c>
      <c r="I25" s="69">
        <f t="shared" si="6"/>
        <v>150</v>
      </c>
      <c r="J25" s="70">
        <f t="shared" si="3"/>
        <v>0</v>
      </c>
      <c r="K25" s="70">
        <f t="shared" si="4"/>
        <v>0</v>
      </c>
      <c r="L25" s="70">
        <f t="shared" si="5"/>
        <v>0</v>
      </c>
    </row>
    <row r="26" spans="1:12" x14ac:dyDescent="0.25">
      <c r="A26" s="69"/>
      <c r="B26" s="3" t="s">
        <v>228</v>
      </c>
      <c r="C26" s="157"/>
      <c r="D26" s="45"/>
      <c r="E26" s="45"/>
      <c r="F26" s="55">
        <v>0</v>
      </c>
      <c r="G26" s="55">
        <v>0</v>
      </c>
      <c r="H26" s="55">
        <v>0</v>
      </c>
      <c r="I26" s="69">
        <f t="shared" si="6"/>
        <v>150</v>
      </c>
      <c r="J26" s="70">
        <f t="shared" si="3"/>
        <v>0</v>
      </c>
      <c r="K26" s="70">
        <f t="shared" si="4"/>
        <v>0</v>
      </c>
      <c r="L26" s="70">
        <f t="shared" si="5"/>
        <v>0</v>
      </c>
    </row>
    <row r="27" spans="1:12" x14ac:dyDescent="0.25">
      <c r="A27" s="69"/>
      <c r="B27" s="3" t="s">
        <v>229</v>
      </c>
      <c r="C27" s="157"/>
      <c r="D27" s="45"/>
      <c r="E27" s="45"/>
      <c r="F27" s="55">
        <v>0</v>
      </c>
      <c r="G27" s="55">
        <v>0</v>
      </c>
      <c r="H27" s="55">
        <v>0</v>
      </c>
      <c r="I27" s="69">
        <f t="shared" ref="I27:I58" si="10">$I$3</f>
        <v>150</v>
      </c>
      <c r="J27" s="70">
        <f t="shared" si="3"/>
        <v>0</v>
      </c>
      <c r="K27" s="70">
        <f t="shared" si="4"/>
        <v>0</v>
      </c>
      <c r="L27" s="70">
        <f t="shared" si="5"/>
        <v>0</v>
      </c>
    </row>
    <row r="28" spans="1:12" x14ac:dyDescent="0.25">
      <c r="A28" s="69"/>
      <c r="B28" s="79" t="s">
        <v>145</v>
      </c>
      <c r="C28" s="157"/>
      <c r="D28" s="47"/>
      <c r="E28" s="47"/>
      <c r="F28" s="55">
        <v>0</v>
      </c>
      <c r="G28" s="55">
        <v>0</v>
      </c>
      <c r="H28" s="55">
        <v>0</v>
      </c>
      <c r="I28" s="69">
        <f t="shared" si="10"/>
        <v>150</v>
      </c>
      <c r="J28" s="70">
        <f t="shared" si="3"/>
        <v>0</v>
      </c>
      <c r="K28" s="70">
        <f t="shared" si="4"/>
        <v>0</v>
      </c>
      <c r="L28" s="70">
        <f t="shared" si="5"/>
        <v>0</v>
      </c>
    </row>
    <row r="29" spans="1:12" x14ac:dyDescent="0.25">
      <c r="A29" s="69"/>
      <c r="B29" s="79" t="s">
        <v>146</v>
      </c>
      <c r="C29" s="157"/>
      <c r="D29" s="47"/>
      <c r="E29" s="47"/>
      <c r="F29" s="55">
        <v>0</v>
      </c>
      <c r="G29" s="55">
        <v>0</v>
      </c>
      <c r="H29" s="55">
        <v>0</v>
      </c>
      <c r="I29" s="69">
        <f t="shared" si="10"/>
        <v>150</v>
      </c>
      <c r="J29" s="70">
        <f t="shared" si="3"/>
        <v>0</v>
      </c>
      <c r="K29" s="70">
        <f t="shared" si="4"/>
        <v>0</v>
      </c>
      <c r="L29" s="70">
        <f t="shared" si="5"/>
        <v>0</v>
      </c>
    </row>
    <row r="30" spans="1:12" x14ac:dyDescent="0.25">
      <c r="A30" s="69"/>
      <c r="B30" s="47"/>
      <c r="C30" s="47"/>
      <c r="D30" s="47"/>
      <c r="E30" s="47"/>
      <c r="F30" s="55">
        <v>0</v>
      </c>
      <c r="G30" s="55">
        <v>0</v>
      </c>
      <c r="H30" s="55">
        <v>0</v>
      </c>
      <c r="I30" s="69">
        <f t="shared" si="10"/>
        <v>150</v>
      </c>
      <c r="J30" s="70">
        <f t="shared" si="3"/>
        <v>0</v>
      </c>
      <c r="K30" s="70">
        <f t="shared" si="4"/>
        <v>0</v>
      </c>
      <c r="L30" s="70">
        <f t="shared" si="5"/>
        <v>0</v>
      </c>
    </row>
    <row r="31" spans="1:12" x14ac:dyDescent="0.25">
      <c r="A31" s="69"/>
      <c r="B31" s="47"/>
      <c r="C31" s="47"/>
      <c r="D31" s="47"/>
      <c r="E31" s="47"/>
      <c r="F31" s="55">
        <v>0</v>
      </c>
      <c r="G31" s="55">
        <v>0</v>
      </c>
      <c r="H31" s="55">
        <v>0</v>
      </c>
      <c r="I31" s="69">
        <f t="shared" si="10"/>
        <v>150</v>
      </c>
      <c r="J31" s="70">
        <f t="shared" si="3"/>
        <v>0</v>
      </c>
      <c r="K31" s="70">
        <f t="shared" si="4"/>
        <v>0</v>
      </c>
      <c r="L31" s="70">
        <f t="shared" si="5"/>
        <v>0</v>
      </c>
    </row>
    <row r="32" spans="1:12" x14ac:dyDescent="0.25">
      <c r="A32" s="69"/>
      <c r="B32" s="47"/>
      <c r="C32" s="47"/>
      <c r="D32" s="47"/>
      <c r="E32" s="47"/>
      <c r="F32" s="55">
        <v>0</v>
      </c>
      <c r="G32" s="55">
        <v>0</v>
      </c>
      <c r="H32" s="55">
        <v>0</v>
      </c>
      <c r="I32" s="69">
        <f t="shared" si="10"/>
        <v>150</v>
      </c>
      <c r="J32" s="70">
        <f t="shared" si="3"/>
        <v>0</v>
      </c>
      <c r="K32" s="70">
        <f t="shared" si="4"/>
        <v>0</v>
      </c>
      <c r="L32" s="70">
        <f t="shared" si="5"/>
        <v>0</v>
      </c>
    </row>
    <row r="33" spans="1:12" x14ac:dyDescent="0.25">
      <c r="A33" s="69"/>
      <c r="B33" s="47"/>
      <c r="C33" s="47"/>
      <c r="D33" s="47"/>
      <c r="E33" s="47"/>
      <c r="F33" s="55">
        <v>0</v>
      </c>
      <c r="G33" s="55">
        <v>0</v>
      </c>
      <c r="H33" s="55">
        <v>0</v>
      </c>
      <c r="I33" s="69">
        <f t="shared" si="10"/>
        <v>150</v>
      </c>
      <c r="J33" s="70">
        <f t="shared" si="3"/>
        <v>0</v>
      </c>
      <c r="K33" s="70">
        <f t="shared" si="4"/>
        <v>0</v>
      </c>
      <c r="L33" s="70">
        <f t="shared" si="5"/>
        <v>0</v>
      </c>
    </row>
    <row r="34" spans="1:12" x14ac:dyDescent="0.25">
      <c r="A34" s="69"/>
      <c r="B34" s="47"/>
      <c r="C34" s="47"/>
      <c r="D34" s="47"/>
      <c r="E34" s="47"/>
      <c r="F34" s="55">
        <v>0</v>
      </c>
      <c r="G34" s="55">
        <v>0</v>
      </c>
      <c r="H34" s="55">
        <v>0</v>
      </c>
      <c r="I34" s="69">
        <f t="shared" si="10"/>
        <v>150</v>
      </c>
      <c r="J34" s="70">
        <f t="shared" si="3"/>
        <v>0</v>
      </c>
      <c r="K34" s="70">
        <f t="shared" si="4"/>
        <v>0</v>
      </c>
      <c r="L34" s="70">
        <f t="shared" si="5"/>
        <v>0</v>
      </c>
    </row>
    <row r="35" spans="1:12" x14ac:dyDescent="0.25">
      <c r="A35" s="69"/>
      <c r="B35" s="47"/>
      <c r="C35" s="47"/>
      <c r="D35" s="47"/>
      <c r="E35" s="47"/>
      <c r="F35" s="55">
        <v>0</v>
      </c>
      <c r="G35" s="55">
        <v>0</v>
      </c>
      <c r="H35" s="55">
        <v>0</v>
      </c>
      <c r="I35" s="69">
        <f t="shared" si="10"/>
        <v>150</v>
      </c>
      <c r="J35" s="70">
        <f t="shared" si="3"/>
        <v>0</v>
      </c>
      <c r="K35" s="70">
        <f t="shared" si="4"/>
        <v>0</v>
      </c>
      <c r="L35" s="70">
        <f t="shared" si="5"/>
        <v>0</v>
      </c>
    </row>
    <row r="36" spans="1:12" x14ac:dyDescent="0.25">
      <c r="A36" s="69"/>
      <c r="B36" s="47"/>
      <c r="C36" s="47"/>
      <c r="D36" s="47"/>
      <c r="E36" s="47"/>
      <c r="F36" s="55">
        <v>0</v>
      </c>
      <c r="G36" s="55">
        <v>0</v>
      </c>
      <c r="H36" s="55">
        <v>0</v>
      </c>
      <c r="I36" s="69">
        <f t="shared" si="10"/>
        <v>150</v>
      </c>
      <c r="J36" s="70">
        <f t="shared" si="3"/>
        <v>0</v>
      </c>
      <c r="K36" s="70">
        <f t="shared" si="4"/>
        <v>0</v>
      </c>
      <c r="L36" s="70">
        <f t="shared" si="5"/>
        <v>0</v>
      </c>
    </row>
    <row r="37" spans="1:12" x14ac:dyDescent="0.25">
      <c r="A37" s="69"/>
      <c r="B37" s="47"/>
      <c r="C37" s="48"/>
      <c r="D37" s="48"/>
      <c r="E37" s="48"/>
      <c r="F37" s="55">
        <v>0</v>
      </c>
      <c r="G37" s="55">
        <v>0</v>
      </c>
      <c r="H37" s="55">
        <v>0</v>
      </c>
      <c r="I37" s="69">
        <f t="shared" si="10"/>
        <v>150</v>
      </c>
      <c r="J37" s="70">
        <f t="shared" si="3"/>
        <v>0</v>
      </c>
      <c r="K37" s="70">
        <f t="shared" si="4"/>
        <v>0</v>
      </c>
      <c r="L37" s="70">
        <f t="shared" si="5"/>
        <v>0</v>
      </c>
    </row>
    <row r="38" spans="1:12" x14ac:dyDescent="0.25">
      <c r="A38" s="69"/>
      <c r="B38" s="47"/>
      <c r="C38" s="48"/>
      <c r="D38" s="48"/>
      <c r="E38" s="48"/>
      <c r="F38" s="55">
        <v>0</v>
      </c>
      <c r="G38" s="55">
        <v>0</v>
      </c>
      <c r="H38" s="55">
        <v>0</v>
      </c>
      <c r="I38" s="69">
        <f t="shared" si="10"/>
        <v>150</v>
      </c>
      <c r="J38" s="70">
        <f t="shared" ref="J38:J58" si="11">IF(ISNUMBER(F38),F38*$I38,"")</f>
        <v>0</v>
      </c>
      <c r="K38" s="70">
        <f t="shared" ref="K38:K58" si="12">IF(ISNUMBER(G38),G38*$I38,"")</f>
        <v>0</v>
      </c>
      <c r="L38" s="70">
        <f t="shared" ref="L38:L58" si="13">IF(ISNUMBER(H38),H38*$I38,"")</f>
        <v>0</v>
      </c>
    </row>
    <row r="39" spans="1:12" x14ac:dyDescent="0.25">
      <c r="A39" s="69"/>
      <c r="B39" s="47"/>
      <c r="C39" s="48"/>
      <c r="D39" s="48"/>
      <c r="E39" s="48"/>
      <c r="F39" s="55">
        <v>0</v>
      </c>
      <c r="G39" s="55">
        <v>0</v>
      </c>
      <c r="H39" s="55">
        <v>0</v>
      </c>
      <c r="I39" s="69">
        <f t="shared" si="10"/>
        <v>150</v>
      </c>
      <c r="J39" s="70">
        <f t="shared" si="11"/>
        <v>0</v>
      </c>
      <c r="K39" s="70">
        <f t="shared" si="12"/>
        <v>0</v>
      </c>
      <c r="L39" s="70">
        <f t="shared" si="13"/>
        <v>0</v>
      </c>
    </row>
    <row r="40" spans="1:12" x14ac:dyDescent="0.25">
      <c r="A40" s="69"/>
      <c r="B40" s="47"/>
      <c r="C40" s="48"/>
      <c r="D40" s="48"/>
      <c r="E40" s="48"/>
      <c r="F40" s="55">
        <v>0</v>
      </c>
      <c r="G40" s="55">
        <v>0</v>
      </c>
      <c r="H40" s="55">
        <v>0</v>
      </c>
      <c r="I40" s="69">
        <f t="shared" si="10"/>
        <v>150</v>
      </c>
      <c r="J40" s="70">
        <f t="shared" si="11"/>
        <v>0</v>
      </c>
      <c r="K40" s="70">
        <f t="shared" si="12"/>
        <v>0</v>
      </c>
      <c r="L40" s="70">
        <f t="shared" si="13"/>
        <v>0</v>
      </c>
    </row>
    <row r="41" spans="1:12" x14ac:dyDescent="0.25">
      <c r="A41" s="69"/>
      <c r="B41" s="47"/>
      <c r="C41" s="48"/>
      <c r="D41" s="48"/>
      <c r="E41" s="48"/>
      <c r="F41" s="55">
        <v>0</v>
      </c>
      <c r="G41" s="55">
        <v>0</v>
      </c>
      <c r="H41" s="55">
        <v>0</v>
      </c>
      <c r="I41" s="69">
        <f t="shared" si="10"/>
        <v>150</v>
      </c>
      <c r="J41" s="70">
        <f t="shared" si="11"/>
        <v>0</v>
      </c>
      <c r="K41" s="70">
        <f t="shared" si="12"/>
        <v>0</v>
      </c>
      <c r="L41" s="70">
        <f t="shared" si="13"/>
        <v>0</v>
      </c>
    </row>
    <row r="42" spans="1:12" x14ac:dyDescent="0.25">
      <c r="A42" s="69"/>
      <c r="B42" s="47"/>
      <c r="C42" s="48"/>
      <c r="D42" s="48"/>
      <c r="E42" s="48"/>
      <c r="F42" s="55">
        <v>0</v>
      </c>
      <c r="G42" s="55">
        <v>0</v>
      </c>
      <c r="H42" s="55">
        <v>0</v>
      </c>
      <c r="I42" s="69">
        <f t="shared" si="10"/>
        <v>150</v>
      </c>
      <c r="J42" s="70">
        <f t="shared" si="11"/>
        <v>0</v>
      </c>
      <c r="K42" s="70">
        <f t="shared" si="12"/>
        <v>0</v>
      </c>
      <c r="L42" s="70">
        <f t="shared" si="13"/>
        <v>0</v>
      </c>
    </row>
    <row r="43" spans="1:12" x14ac:dyDescent="0.25">
      <c r="A43" s="69"/>
      <c r="B43" s="47"/>
      <c r="C43" s="48"/>
      <c r="D43" s="48"/>
      <c r="E43" s="48"/>
      <c r="F43" s="55">
        <v>0</v>
      </c>
      <c r="G43" s="55">
        <v>0</v>
      </c>
      <c r="H43" s="55">
        <v>0</v>
      </c>
      <c r="I43" s="69">
        <f t="shared" si="10"/>
        <v>150</v>
      </c>
      <c r="J43" s="70">
        <f t="shared" si="11"/>
        <v>0</v>
      </c>
      <c r="K43" s="70">
        <f t="shared" si="12"/>
        <v>0</v>
      </c>
      <c r="L43" s="70">
        <f t="shared" si="13"/>
        <v>0</v>
      </c>
    </row>
    <row r="44" spans="1:12" x14ac:dyDescent="0.25">
      <c r="A44" s="69"/>
      <c r="B44" s="47"/>
      <c r="C44" s="48"/>
      <c r="D44" s="48"/>
      <c r="E44" s="48"/>
      <c r="F44" s="55">
        <v>0</v>
      </c>
      <c r="G44" s="55">
        <v>0</v>
      </c>
      <c r="H44" s="55">
        <v>0</v>
      </c>
      <c r="I44" s="69">
        <f t="shared" si="10"/>
        <v>150</v>
      </c>
      <c r="J44" s="70">
        <f t="shared" si="11"/>
        <v>0</v>
      </c>
      <c r="K44" s="70">
        <f t="shared" si="12"/>
        <v>0</v>
      </c>
      <c r="L44" s="70">
        <f t="shared" si="13"/>
        <v>0</v>
      </c>
    </row>
    <row r="45" spans="1:12" x14ac:dyDescent="0.25">
      <c r="A45" s="69"/>
      <c r="B45" s="47"/>
      <c r="C45" s="48"/>
      <c r="D45" s="48"/>
      <c r="E45" s="48"/>
      <c r="F45" s="55">
        <v>0</v>
      </c>
      <c r="G45" s="55">
        <v>0</v>
      </c>
      <c r="H45" s="55">
        <v>0</v>
      </c>
      <c r="I45" s="69">
        <f t="shared" si="10"/>
        <v>150</v>
      </c>
      <c r="J45" s="70">
        <f t="shared" si="11"/>
        <v>0</v>
      </c>
      <c r="K45" s="70">
        <f t="shared" si="12"/>
        <v>0</v>
      </c>
      <c r="L45" s="70">
        <f t="shared" si="13"/>
        <v>0</v>
      </c>
    </row>
    <row r="46" spans="1:12" x14ac:dyDescent="0.25">
      <c r="A46" s="69"/>
      <c r="B46" s="47"/>
      <c r="C46" s="48"/>
      <c r="D46" s="48"/>
      <c r="E46" s="48"/>
      <c r="F46" s="55">
        <v>0</v>
      </c>
      <c r="G46" s="55">
        <v>0</v>
      </c>
      <c r="H46" s="55">
        <v>0</v>
      </c>
      <c r="I46" s="69">
        <f t="shared" si="10"/>
        <v>150</v>
      </c>
      <c r="J46" s="70">
        <f t="shared" si="11"/>
        <v>0</v>
      </c>
      <c r="K46" s="70">
        <f t="shared" si="12"/>
        <v>0</v>
      </c>
      <c r="L46" s="70">
        <f t="shared" si="13"/>
        <v>0</v>
      </c>
    </row>
    <row r="47" spans="1:12" x14ac:dyDescent="0.25">
      <c r="A47" s="69"/>
      <c r="B47" s="47"/>
      <c r="C47" s="48"/>
      <c r="D47" s="48"/>
      <c r="E47" s="48"/>
      <c r="F47" s="55">
        <v>0</v>
      </c>
      <c r="G47" s="55">
        <v>0</v>
      </c>
      <c r="H47" s="55">
        <v>0</v>
      </c>
      <c r="I47" s="69">
        <f t="shared" si="10"/>
        <v>150</v>
      </c>
      <c r="J47" s="70">
        <f t="shared" si="11"/>
        <v>0</v>
      </c>
      <c r="K47" s="70">
        <f t="shared" si="12"/>
        <v>0</v>
      </c>
      <c r="L47" s="70">
        <f t="shared" si="13"/>
        <v>0</v>
      </c>
    </row>
    <row r="48" spans="1:12" x14ac:dyDescent="0.25">
      <c r="A48" s="69"/>
      <c r="B48" s="47"/>
      <c r="C48" s="48"/>
      <c r="D48" s="48"/>
      <c r="E48" s="48"/>
      <c r="F48" s="55">
        <v>0</v>
      </c>
      <c r="G48" s="55">
        <v>0</v>
      </c>
      <c r="H48" s="55">
        <v>0</v>
      </c>
      <c r="I48" s="69">
        <f t="shared" si="10"/>
        <v>150</v>
      </c>
      <c r="J48" s="70">
        <f t="shared" si="11"/>
        <v>0</v>
      </c>
      <c r="K48" s="70">
        <f t="shared" si="12"/>
        <v>0</v>
      </c>
      <c r="L48" s="70">
        <f t="shared" si="13"/>
        <v>0</v>
      </c>
    </row>
    <row r="49" spans="1:12" x14ac:dyDescent="0.25">
      <c r="A49" s="69"/>
      <c r="B49" s="47"/>
      <c r="C49" s="48"/>
      <c r="D49" s="48"/>
      <c r="E49" s="48"/>
      <c r="F49" s="55">
        <v>0</v>
      </c>
      <c r="G49" s="55">
        <v>0</v>
      </c>
      <c r="H49" s="55">
        <v>0</v>
      </c>
      <c r="I49" s="69">
        <f t="shared" si="10"/>
        <v>150</v>
      </c>
      <c r="J49" s="70">
        <f t="shared" si="11"/>
        <v>0</v>
      </c>
      <c r="K49" s="70">
        <f t="shared" si="12"/>
        <v>0</v>
      </c>
      <c r="L49" s="70">
        <f t="shared" si="13"/>
        <v>0</v>
      </c>
    </row>
    <row r="50" spans="1:12" x14ac:dyDescent="0.25">
      <c r="A50" s="69"/>
      <c r="B50" s="47"/>
      <c r="C50" s="48"/>
      <c r="D50" s="48"/>
      <c r="E50" s="48"/>
      <c r="F50" s="55">
        <v>0</v>
      </c>
      <c r="G50" s="55">
        <v>0</v>
      </c>
      <c r="H50" s="55">
        <v>0</v>
      </c>
      <c r="I50" s="69">
        <f t="shared" si="10"/>
        <v>150</v>
      </c>
      <c r="J50" s="70">
        <f t="shared" si="11"/>
        <v>0</v>
      </c>
      <c r="K50" s="70">
        <f t="shared" si="12"/>
        <v>0</v>
      </c>
      <c r="L50" s="70">
        <f t="shared" si="13"/>
        <v>0</v>
      </c>
    </row>
    <row r="51" spans="1:12" x14ac:dyDescent="0.25">
      <c r="A51" s="69"/>
      <c r="B51" s="47"/>
      <c r="C51" s="48"/>
      <c r="D51" s="48"/>
      <c r="E51" s="48"/>
      <c r="F51" s="55">
        <v>0</v>
      </c>
      <c r="G51" s="55">
        <v>0</v>
      </c>
      <c r="H51" s="55">
        <v>0</v>
      </c>
      <c r="I51" s="69">
        <f t="shared" si="10"/>
        <v>150</v>
      </c>
      <c r="J51" s="70">
        <f t="shared" si="11"/>
        <v>0</v>
      </c>
      <c r="K51" s="70">
        <f t="shared" si="12"/>
        <v>0</v>
      </c>
      <c r="L51" s="70">
        <f t="shared" si="13"/>
        <v>0</v>
      </c>
    </row>
    <row r="52" spans="1:12" x14ac:dyDescent="0.25">
      <c r="A52" s="69"/>
      <c r="B52" s="47"/>
      <c r="C52" s="48"/>
      <c r="D52" s="48"/>
      <c r="E52" s="48"/>
      <c r="F52" s="55">
        <v>0</v>
      </c>
      <c r="G52" s="55">
        <v>0</v>
      </c>
      <c r="H52" s="55">
        <v>0</v>
      </c>
      <c r="I52" s="69">
        <f t="shared" si="10"/>
        <v>150</v>
      </c>
      <c r="J52" s="70">
        <f t="shared" si="11"/>
        <v>0</v>
      </c>
      <c r="K52" s="70">
        <f t="shared" si="12"/>
        <v>0</v>
      </c>
      <c r="L52" s="70">
        <f t="shared" si="13"/>
        <v>0</v>
      </c>
    </row>
    <row r="53" spans="1:12" x14ac:dyDescent="0.25">
      <c r="A53" s="69"/>
      <c r="B53" s="47"/>
      <c r="C53" s="48"/>
      <c r="D53" s="48"/>
      <c r="E53" s="48"/>
      <c r="F53" s="55">
        <v>0</v>
      </c>
      <c r="G53" s="55">
        <v>0</v>
      </c>
      <c r="H53" s="55">
        <v>0</v>
      </c>
      <c r="I53" s="69">
        <f t="shared" si="10"/>
        <v>150</v>
      </c>
      <c r="J53" s="70">
        <f t="shared" si="11"/>
        <v>0</v>
      </c>
      <c r="K53" s="70">
        <f t="shared" si="12"/>
        <v>0</v>
      </c>
      <c r="L53" s="70">
        <f t="shared" si="13"/>
        <v>0</v>
      </c>
    </row>
    <row r="54" spans="1:12" x14ac:dyDescent="0.25">
      <c r="A54" s="69"/>
      <c r="B54" s="47"/>
      <c r="C54" s="48"/>
      <c r="D54" s="48"/>
      <c r="E54" s="48"/>
      <c r="F54" s="55">
        <v>0</v>
      </c>
      <c r="G54" s="55">
        <v>0</v>
      </c>
      <c r="H54" s="55">
        <v>0</v>
      </c>
      <c r="I54" s="69">
        <f t="shared" si="10"/>
        <v>150</v>
      </c>
      <c r="J54" s="70">
        <f t="shared" si="11"/>
        <v>0</v>
      </c>
      <c r="K54" s="70">
        <f t="shared" si="12"/>
        <v>0</v>
      </c>
      <c r="L54" s="70">
        <f t="shared" si="13"/>
        <v>0</v>
      </c>
    </row>
    <row r="55" spans="1:12" x14ac:dyDescent="0.25">
      <c r="A55" s="69"/>
      <c r="B55" s="47"/>
      <c r="C55" s="48"/>
      <c r="D55" s="48"/>
      <c r="E55" s="48"/>
      <c r="F55" s="55">
        <v>0</v>
      </c>
      <c r="G55" s="55">
        <v>0</v>
      </c>
      <c r="H55" s="55">
        <v>0</v>
      </c>
      <c r="I55" s="69">
        <f t="shared" si="10"/>
        <v>150</v>
      </c>
      <c r="J55" s="70">
        <f t="shared" si="11"/>
        <v>0</v>
      </c>
      <c r="K55" s="70">
        <f t="shared" si="12"/>
        <v>0</v>
      </c>
      <c r="L55" s="70">
        <f t="shared" si="13"/>
        <v>0</v>
      </c>
    </row>
    <row r="56" spans="1:12" x14ac:dyDescent="0.25">
      <c r="A56" s="69"/>
      <c r="B56" s="47"/>
      <c r="C56" s="48"/>
      <c r="D56" s="48"/>
      <c r="E56" s="48"/>
      <c r="F56" s="55">
        <v>0</v>
      </c>
      <c r="G56" s="55">
        <v>0</v>
      </c>
      <c r="H56" s="55">
        <v>0</v>
      </c>
      <c r="I56" s="69">
        <f t="shared" si="10"/>
        <v>150</v>
      </c>
      <c r="J56" s="70">
        <f t="shared" si="11"/>
        <v>0</v>
      </c>
      <c r="K56" s="70">
        <f t="shared" si="12"/>
        <v>0</v>
      </c>
      <c r="L56" s="70">
        <f t="shared" si="13"/>
        <v>0</v>
      </c>
    </row>
    <row r="57" spans="1:12" x14ac:dyDescent="0.25">
      <c r="A57" s="69"/>
      <c r="B57" s="47"/>
      <c r="C57" s="48"/>
      <c r="D57" s="48"/>
      <c r="E57" s="48"/>
      <c r="F57" s="55">
        <v>0</v>
      </c>
      <c r="G57" s="55">
        <v>0</v>
      </c>
      <c r="H57" s="55">
        <v>0</v>
      </c>
      <c r="I57" s="69">
        <f t="shared" si="10"/>
        <v>150</v>
      </c>
      <c r="J57" s="70">
        <f t="shared" si="11"/>
        <v>0</v>
      </c>
      <c r="K57" s="70">
        <f t="shared" si="12"/>
        <v>0</v>
      </c>
      <c r="L57" s="70">
        <f t="shared" si="13"/>
        <v>0</v>
      </c>
    </row>
    <row r="58" spans="1:12" x14ac:dyDescent="0.25">
      <c r="A58" s="69"/>
      <c r="B58" s="47"/>
      <c r="C58" s="48"/>
      <c r="D58" s="48"/>
      <c r="E58" s="48"/>
      <c r="F58" s="55">
        <v>0</v>
      </c>
      <c r="G58" s="55">
        <v>0</v>
      </c>
      <c r="H58" s="55">
        <v>0</v>
      </c>
      <c r="I58" s="69">
        <f t="shared" si="10"/>
        <v>150</v>
      </c>
      <c r="J58" s="70">
        <f t="shared" si="11"/>
        <v>0</v>
      </c>
      <c r="K58" s="70">
        <f t="shared" si="12"/>
        <v>0</v>
      </c>
      <c r="L58" s="70">
        <f t="shared" si="13"/>
        <v>0</v>
      </c>
    </row>
    <row r="59" spans="1:12" x14ac:dyDescent="0.25">
      <c r="A59" s="69"/>
      <c r="B59" s="3"/>
      <c r="C59" s="3"/>
      <c r="D59" s="3"/>
      <c r="E59" s="3"/>
      <c r="F59" s="80"/>
      <c r="G59" s="123"/>
      <c r="H59" s="120"/>
      <c r="I59" s="69"/>
      <c r="J59" s="70"/>
      <c r="K59" s="70"/>
      <c r="L59" s="70"/>
    </row>
    <row r="60" spans="1:12" ht="13.8" thickBot="1" x14ac:dyDescent="0.3">
      <c r="A60" s="85"/>
      <c r="B60" s="72"/>
      <c r="C60" s="72"/>
      <c r="D60" s="72"/>
      <c r="E60" s="72"/>
      <c r="F60" s="93"/>
      <c r="G60" s="72"/>
      <c r="H60" s="72"/>
      <c r="I60" s="85"/>
      <c r="J60" s="75"/>
      <c r="K60" s="75"/>
      <c r="L60" s="75"/>
    </row>
    <row r="61" spans="1:12" x14ac:dyDescent="0.25">
      <c r="A61" s="4"/>
      <c r="B61" s="97" t="s">
        <v>48</v>
      </c>
      <c r="C61" s="97"/>
      <c r="D61" s="97"/>
      <c r="E61" s="97"/>
      <c r="F61" s="98">
        <f>SUM(F3:F60)</f>
        <v>0</v>
      </c>
      <c r="G61" s="98">
        <f>SUM(G3:G60)</f>
        <v>0</v>
      </c>
      <c r="H61" s="98">
        <f>SUM(H3:H60)</f>
        <v>0</v>
      </c>
      <c r="I61" s="4">
        <f>I3</f>
        <v>150</v>
      </c>
      <c r="J61" s="77">
        <f>SUM(J3:J60)</f>
        <v>0</v>
      </c>
      <c r="K61" s="77">
        <f>SUM(K3:K60)</f>
        <v>0</v>
      </c>
      <c r="L61" s="77">
        <f>SUM(L3:L60)</f>
        <v>0</v>
      </c>
    </row>
    <row r="62" spans="1:12" x14ac:dyDescent="0.25">
      <c r="A62" s="4"/>
      <c r="B62" s="97"/>
      <c r="C62" s="97"/>
      <c r="D62" s="97"/>
      <c r="E62" s="97"/>
      <c r="F62" s="98"/>
      <c r="G62" s="97"/>
      <c r="H62" s="97"/>
      <c r="I62" s="4"/>
      <c r="J62" s="77"/>
      <c r="K62" s="77"/>
      <c r="L62" s="77"/>
    </row>
    <row r="63" spans="1:12" x14ac:dyDescent="0.25">
      <c r="A63" s="4"/>
      <c r="B63" s="97"/>
      <c r="C63" s="97"/>
      <c r="D63" s="97"/>
      <c r="E63" s="97"/>
      <c r="F63" s="98"/>
      <c r="G63" s="97"/>
      <c r="H63" s="97"/>
      <c r="I63" s="4"/>
      <c r="J63" s="77"/>
      <c r="K63" s="77"/>
      <c r="L63" s="77"/>
    </row>
    <row r="64" spans="1:12" x14ac:dyDescent="0.25">
      <c r="A64" s="4"/>
      <c r="B64" s="97"/>
      <c r="C64" s="97"/>
      <c r="D64" s="97"/>
      <c r="E64" s="97"/>
      <c r="F64" s="98"/>
      <c r="G64" s="97"/>
      <c r="H64" s="97"/>
      <c r="I64" s="4"/>
      <c r="J64" s="77"/>
      <c r="K64" s="77"/>
      <c r="L64" s="77"/>
    </row>
    <row r="65" spans="1:12" x14ac:dyDescent="0.25">
      <c r="A65" s="4"/>
      <c r="B65" s="97"/>
      <c r="C65" s="97"/>
      <c r="D65" s="97"/>
      <c r="E65" s="97"/>
      <c r="F65" s="105"/>
      <c r="G65" s="97"/>
      <c r="H65" s="97"/>
      <c r="I65" s="4"/>
      <c r="J65" s="103"/>
      <c r="K65" s="103"/>
      <c r="L65" s="103"/>
    </row>
    <row r="66" spans="1:12" ht="13.8" thickBot="1" x14ac:dyDescent="0.3">
      <c r="A66" s="4"/>
      <c r="B66" s="102" t="s">
        <v>24</v>
      </c>
      <c r="C66" s="102"/>
      <c r="D66" s="102"/>
      <c r="E66" s="102"/>
      <c r="F66" s="144">
        <v>0</v>
      </c>
      <c r="G66" s="144">
        <v>0</v>
      </c>
      <c r="H66" s="144">
        <v>0</v>
      </c>
      <c r="I66" s="4">
        <f>I61</f>
        <v>150</v>
      </c>
      <c r="J66" s="103">
        <f>I66*F66</f>
        <v>0</v>
      </c>
      <c r="K66" s="103">
        <f>J66*G66</f>
        <v>0</v>
      </c>
      <c r="L66" s="103">
        <f>K66*H66</f>
        <v>0</v>
      </c>
    </row>
    <row r="67" spans="1:12" ht="13.8" thickBot="1" x14ac:dyDescent="0.3">
      <c r="A67" s="116"/>
      <c r="B67" s="107" t="s">
        <v>37</v>
      </c>
      <c r="C67" s="108"/>
      <c r="D67" s="108"/>
      <c r="E67" s="108"/>
      <c r="F67" s="124"/>
      <c r="G67" s="108"/>
      <c r="H67" s="108"/>
      <c r="I67" s="124"/>
      <c r="J67" s="125">
        <f t="shared" ref="J67:L67" si="14">J66+J61</f>
        <v>0</v>
      </c>
      <c r="K67" s="125">
        <f t="shared" si="14"/>
        <v>0</v>
      </c>
      <c r="L67" s="125">
        <f t="shared" si="14"/>
        <v>0</v>
      </c>
    </row>
  </sheetData>
  <phoneticPr fontId="5" type="noConversion"/>
  <pageMargins left="0.7" right="0.7" top="0.75" bottom="0.75" header="0.3" footer="0.3"/>
  <pageSetup scale="55" fitToHeight="0" orientation="portrait" r:id="rId1"/>
  <headerFooter alignWithMargins="0">
    <oddHeader>&amp;C&amp;"Arial,Bold"&amp;14RFP 21-68153 ATTACHMENT D10
COST MATRIX SHEETS</oddHeader>
    <oddFooter>&amp;C&amp;12D10 -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22"/>
  <sheetViews>
    <sheetView showGridLines="0" zoomScaleNormal="100" workbookViewId="0">
      <pane ySplit="2" topLeftCell="A3" activePane="bottomLeft" state="frozen"/>
      <selection activeCell="F28" sqref="F28"/>
      <selection pane="bottomLeft" activeCell="H45" sqref="H45"/>
    </sheetView>
  </sheetViews>
  <sheetFormatPr defaultColWidth="9.109375" defaultRowHeight="13.2" x14ac:dyDescent="0.25"/>
  <cols>
    <col min="1" max="1" width="5.109375" customWidth="1"/>
    <col min="2" max="2" width="32.44140625" customWidth="1"/>
    <col min="3" max="3" width="17.5546875" customWidth="1"/>
    <col min="4" max="5" width="11" customWidth="1"/>
    <col min="6" max="6" width="10.44140625" bestFit="1" customWidth="1"/>
    <col min="7" max="8" width="10.6640625" customWidth="1"/>
    <col min="9" max="9" width="15.6640625" bestFit="1" customWidth="1"/>
    <col min="10" max="12" width="14" customWidth="1"/>
  </cols>
  <sheetData>
    <row r="1" spans="1:12" s="2" customFormat="1" ht="13.8" thickBot="1" x14ac:dyDescent="0.3">
      <c r="A1" s="16"/>
      <c r="B1" s="171" t="s">
        <v>230</v>
      </c>
      <c r="C1" s="171"/>
      <c r="D1" s="130"/>
      <c r="E1" s="130"/>
      <c r="F1" s="15" t="s">
        <v>61</v>
      </c>
      <c r="G1" s="15" t="s">
        <v>62</v>
      </c>
      <c r="H1" s="15" t="s">
        <v>63</v>
      </c>
      <c r="I1" s="16"/>
      <c r="J1" s="122"/>
      <c r="K1" s="122"/>
      <c r="L1" s="122"/>
    </row>
    <row r="2" spans="1:12" ht="31.8" thickBot="1" x14ac:dyDescent="0.3">
      <c r="A2" s="111" t="s">
        <v>64</v>
      </c>
      <c r="B2" s="64" t="s">
        <v>5</v>
      </c>
      <c r="C2" s="64" t="s">
        <v>231</v>
      </c>
      <c r="D2" s="132" t="s">
        <v>235</v>
      </c>
      <c r="E2" s="132" t="s">
        <v>236</v>
      </c>
      <c r="F2" s="65" t="s">
        <v>65</v>
      </c>
      <c r="G2" s="64" t="s">
        <v>66</v>
      </c>
      <c r="H2" s="64" t="s">
        <v>66</v>
      </c>
      <c r="I2" s="66" t="s">
        <v>10</v>
      </c>
      <c r="J2" s="67" t="s">
        <v>11</v>
      </c>
      <c r="K2" s="67" t="s">
        <v>12</v>
      </c>
      <c r="L2" s="67" t="s">
        <v>13</v>
      </c>
    </row>
    <row r="3" spans="1:12" x14ac:dyDescent="0.25">
      <c r="A3" s="69"/>
      <c r="B3" s="3"/>
      <c r="C3" s="11"/>
      <c r="D3" s="11"/>
      <c r="E3" s="11"/>
      <c r="F3" s="115"/>
      <c r="G3" s="3"/>
      <c r="H3" s="121"/>
      <c r="I3" s="69"/>
      <c r="J3" s="70"/>
      <c r="K3" s="70"/>
      <c r="L3" s="70"/>
    </row>
    <row r="4" spans="1:12" ht="52.8" x14ac:dyDescent="0.25">
      <c r="A4" s="69"/>
      <c r="B4" s="11" t="s">
        <v>232</v>
      </c>
      <c r="C4" s="126" t="s">
        <v>233</v>
      </c>
      <c r="D4" s="126"/>
      <c r="E4" s="126"/>
      <c r="F4" s="55">
        <v>0</v>
      </c>
      <c r="G4" s="55">
        <v>0</v>
      </c>
      <c r="H4" s="55">
        <v>0</v>
      </c>
      <c r="I4" s="69">
        <v>1</v>
      </c>
      <c r="J4" s="70">
        <f t="shared" ref="J4:J20" si="0">IF(ISNUMBER(F4),F4*$I4,"")</f>
        <v>0</v>
      </c>
      <c r="K4" s="70">
        <f t="shared" ref="K4:K20" si="1">IF(ISNUMBER(G4),G4*$I4,"")</f>
        <v>0</v>
      </c>
      <c r="L4" s="70">
        <f t="shared" ref="L4:L20" si="2">IF(ISNUMBER(H4),H4*$I4,"")</f>
        <v>0</v>
      </c>
    </row>
    <row r="5" spans="1:12" x14ac:dyDescent="0.25">
      <c r="A5" s="69"/>
      <c r="B5" s="3"/>
      <c r="C5" s="127"/>
      <c r="D5" s="127"/>
      <c r="E5" s="127"/>
      <c r="F5" s="55">
        <v>0</v>
      </c>
      <c r="G5" s="55">
        <v>0</v>
      </c>
      <c r="H5" s="55">
        <v>0</v>
      </c>
      <c r="I5" s="69">
        <v>1</v>
      </c>
      <c r="J5" s="70">
        <f t="shared" si="0"/>
        <v>0</v>
      </c>
      <c r="K5" s="70">
        <f t="shared" si="1"/>
        <v>0</v>
      </c>
      <c r="L5" s="70">
        <f t="shared" si="2"/>
        <v>0</v>
      </c>
    </row>
    <row r="6" spans="1:12" x14ac:dyDescent="0.25">
      <c r="A6" s="69"/>
      <c r="B6" s="47"/>
      <c r="C6" s="59"/>
      <c r="D6" s="59"/>
      <c r="E6" s="59"/>
      <c r="F6" s="55">
        <v>0</v>
      </c>
      <c r="G6" s="55">
        <v>0</v>
      </c>
      <c r="H6" s="55">
        <v>0</v>
      </c>
      <c r="I6" s="69">
        <v>1</v>
      </c>
      <c r="J6" s="70">
        <f t="shared" si="0"/>
        <v>0</v>
      </c>
      <c r="K6" s="70">
        <f t="shared" si="1"/>
        <v>0</v>
      </c>
      <c r="L6" s="70">
        <f t="shared" si="2"/>
        <v>0</v>
      </c>
    </row>
    <row r="7" spans="1:12" x14ac:dyDescent="0.25">
      <c r="A7" s="69"/>
      <c r="B7" s="47"/>
      <c r="C7" s="60"/>
      <c r="D7" s="60"/>
      <c r="E7" s="60"/>
      <c r="F7" s="55">
        <v>0</v>
      </c>
      <c r="G7" s="55">
        <v>0</v>
      </c>
      <c r="H7" s="55">
        <v>0</v>
      </c>
      <c r="I7" s="69">
        <v>1</v>
      </c>
      <c r="J7" s="70">
        <f t="shared" si="0"/>
        <v>0</v>
      </c>
      <c r="K7" s="70">
        <f t="shared" si="1"/>
        <v>0</v>
      </c>
      <c r="L7" s="70">
        <f t="shared" si="2"/>
        <v>0</v>
      </c>
    </row>
    <row r="8" spans="1:12" x14ac:dyDescent="0.25">
      <c r="A8" s="69"/>
      <c r="B8" s="47"/>
      <c r="C8" s="60"/>
      <c r="D8" s="60"/>
      <c r="E8" s="60"/>
      <c r="F8" s="55">
        <v>0</v>
      </c>
      <c r="G8" s="55">
        <v>0</v>
      </c>
      <c r="H8" s="55">
        <v>0</v>
      </c>
      <c r="I8" s="69">
        <v>1</v>
      </c>
      <c r="J8" s="70">
        <f t="shared" si="0"/>
        <v>0</v>
      </c>
      <c r="K8" s="70">
        <f t="shared" si="1"/>
        <v>0</v>
      </c>
      <c r="L8" s="70">
        <f t="shared" si="2"/>
        <v>0</v>
      </c>
    </row>
    <row r="9" spans="1:12" x14ac:dyDescent="0.25">
      <c r="A9" s="69"/>
      <c r="B9" s="47"/>
      <c r="C9" s="59"/>
      <c r="D9" s="59"/>
      <c r="E9" s="59"/>
      <c r="F9" s="55">
        <v>0</v>
      </c>
      <c r="G9" s="55">
        <v>0</v>
      </c>
      <c r="H9" s="55">
        <v>0</v>
      </c>
      <c r="I9" s="69">
        <v>1</v>
      </c>
      <c r="J9" s="70">
        <f t="shared" si="0"/>
        <v>0</v>
      </c>
      <c r="K9" s="70">
        <f t="shared" si="1"/>
        <v>0</v>
      </c>
      <c r="L9" s="70">
        <f t="shared" si="2"/>
        <v>0</v>
      </c>
    </row>
    <row r="10" spans="1:12" x14ac:dyDescent="0.25">
      <c r="A10" s="69"/>
      <c r="B10" s="47"/>
      <c r="C10" s="61"/>
      <c r="D10" s="61"/>
      <c r="E10" s="61"/>
      <c r="F10" s="55">
        <v>0</v>
      </c>
      <c r="G10" s="55">
        <v>0</v>
      </c>
      <c r="H10" s="55">
        <v>0</v>
      </c>
      <c r="I10" s="69">
        <v>1</v>
      </c>
      <c r="J10" s="70">
        <f t="shared" si="0"/>
        <v>0</v>
      </c>
      <c r="K10" s="70">
        <f t="shared" si="1"/>
        <v>0</v>
      </c>
      <c r="L10" s="70">
        <f t="shared" si="2"/>
        <v>0</v>
      </c>
    </row>
    <row r="11" spans="1:12" x14ac:dyDescent="0.25">
      <c r="A11" s="69"/>
      <c r="B11" s="47"/>
      <c r="C11" s="61"/>
      <c r="D11" s="61"/>
      <c r="E11" s="61"/>
      <c r="F11" s="55">
        <v>0</v>
      </c>
      <c r="G11" s="55">
        <v>0</v>
      </c>
      <c r="H11" s="55">
        <v>0</v>
      </c>
      <c r="I11" s="69">
        <v>1</v>
      </c>
      <c r="J11" s="70">
        <f t="shared" si="0"/>
        <v>0</v>
      </c>
      <c r="K11" s="70">
        <f t="shared" si="1"/>
        <v>0</v>
      </c>
      <c r="L11" s="70">
        <f t="shared" si="2"/>
        <v>0</v>
      </c>
    </row>
    <row r="12" spans="1:12" x14ac:dyDescent="0.25">
      <c r="A12" s="69"/>
      <c r="B12" s="47"/>
      <c r="C12" s="61"/>
      <c r="D12" s="61"/>
      <c r="E12" s="61"/>
      <c r="F12" s="55">
        <v>0</v>
      </c>
      <c r="G12" s="55">
        <v>0</v>
      </c>
      <c r="H12" s="55">
        <v>0</v>
      </c>
      <c r="I12" s="69">
        <v>1</v>
      </c>
      <c r="J12" s="70">
        <f t="shared" si="0"/>
        <v>0</v>
      </c>
      <c r="K12" s="70">
        <f t="shared" si="1"/>
        <v>0</v>
      </c>
      <c r="L12" s="70">
        <f t="shared" si="2"/>
        <v>0</v>
      </c>
    </row>
    <row r="13" spans="1:12" x14ac:dyDescent="0.25">
      <c r="A13" s="69"/>
      <c r="B13" s="47"/>
      <c r="C13" s="61"/>
      <c r="D13" s="61"/>
      <c r="E13" s="61"/>
      <c r="F13" s="55">
        <v>0</v>
      </c>
      <c r="G13" s="55">
        <v>0</v>
      </c>
      <c r="H13" s="55">
        <v>0</v>
      </c>
      <c r="I13" s="69">
        <v>1</v>
      </c>
      <c r="J13" s="70">
        <f t="shared" si="0"/>
        <v>0</v>
      </c>
      <c r="K13" s="70">
        <f t="shared" si="1"/>
        <v>0</v>
      </c>
      <c r="L13" s="70">
        <f t="shared" si="2"/>
        <v>0</v>
      </c>
    </row>
    <row r="14" spans="1:12" x14ac:dyDescent="0.25">
      <c r="A14" s="69"/>
      <c r="B14" s="47"/>
      <c r="C14" s="61"/>
      <c r="D14" s="61"/>
      <c r="E14" s="61"/>
      <c r="F14" s="55">
        <v>0</v>
      </c>
      <c r="G14" s="55">
        <v>0</v>
      </c>
      <c r="H14" s="55">
        <v>0</v>
      </c>
      <c r="I14" s="69">
        <v>1</v>
      </c>
      <c r="J14" s="70">
        <f t="shared" si="0"/>
        <v>0</v>
      </c>
      <c r="K14" s="70">
        <f t="shared" si="1"/>
        <v>0</v>
      </c>
      <c r="L14" s="70">
        <f t="shared" si="2"/>
        <v>0</v>
      </c>
    </row>
    <row r="15" spans="1:12" x14ac:dyDescent="0.25">
      <c r="A15" s="69"/>
      <c r="B15" s="47"/>
      <c r="C15" s="62"/>
      <c r="D15" s="62"/>
      <c r="E15" s="62"/>
      <c r="F15" s="55">
        <v>0</v>
      </c>
      <c r="G15" s="55">
        <v>0</v>
      </c>
      <c r="H15" s="55">
        <v>0</v>
      </c>
      <c r="I15" s="69">
        <v>1</v>
      </c>
      <c r="J15" s="70">
        <f t="shared" si="0"/>
        <v>0</v>
      </c>
      <c r="K15" s="70">
        <f t="shared" si="1"/>
        <v>0</v>
      </c>
      <c r="L15" s="70">
        <f t="shared" si="2"/>
        <v>0</v>
      </c>
    </row>
    <row r="16" spans="1:12" x14ac:dyDescent="0.25">
      <c r="A16" s="69"/>
      <c r="B16" s="47"/>
      <c r="C16" s="61"/>
      <c r="D16" s="61"/>
      <c r="E16" s="61"/>
      <c r="F16" s="55">
        <v>0</v>
      </c>
      <c r="G16" s="55">
        <v>0</v>
      </c>
      <c r="H16" s="55">
        <v>0</v>
      </c>
      <c r="I16" s="69">
        <v>1</v>
      </c>
      <c r="J16" s="70">
        <f t="shared" si="0"/>
        <v>0</v>
      </c>
      <c r="K16" s="70">
        <f t="shared" si="1"/>
        <v>0</v>
      </c>
      <c r="L16" s="70">
        <f t="shared" si="2"/>
        <v>0</v>
      </c>
    </row>
    <row r="17" spans="1:12" x14ac:dyDescent="0.25">
      <c r="A17" s="69"/>
      <c r="B17" s="47"/>
      <c r="C17" s="61"/>
      <c r="D17" s="61"/>
      <c r="E17" s="61"/>
      <c r="F17" s="55">
        <v>0</v>
      </c>
      <c r="G17" s="55">
        <v>0</v>
      </c>
      <c r="H17" s="55">
        <v>0</v>
      </c>
      <c r="I17" s="69">
        <v>1</v>
      </c>
      <c r="J17" s="70">
        <f t="shared" si="0"/>
        <v>0</v>
      </c>
      <c r="K17" s="70">
        <f t="shared" si="1"/>
        <v>0</v>
      </c>
      <c r="L17" s="70">
        <f t="shared" si="2"/>
        <v>0</v>
      </c>
    </row>
    <row r="18" spans="1:12" x14ac:dyDescent="0.25">
      <c r="A18" s="69"/>
      <c r="B18" s="47"/>
      <c r="C18" s="61"/>
      <c r="D18" s="61"/>
      <c r="E18" s="61"/>
      <c r="F18" s="55">
        <v>0</v>
      </c>
      <c r="G18" s="55">
        <v>0</v>
      </c>
      <c r="H18" s="55">
        <v>0</v>
      </c>
      <c r="I18" s="69">
        <v>1</v>
      </c>
      <c r="J18" s="70">
        <f t="shared" si="0"/>
        <v>0</v>
      </c>
      <c r="K18" s="70">
        <f t="shared" si="1"/>
        <v>0</v>
      </c>
      <c r="L18" s="70">
        <f t="shared" si="2"/>
        <v>0</v>
      </c>
    </row>
    <row r="19" spans="1:12" x14ac:dyDescent="0.25">
      <c r="A19" s="69"/>
      <c r="B19" s="47"/>
      <c r="C19" s="61"/>
      <c r="D19" s="61"/>
      <c r="E19" s="61"/>
      <c r="F19" s="55">
        <v>0</v>
      </c>
      <c r="G19" s="55">
        <v>0</v>
      </c>
      <c r="H19" s="55">
        <v>0</v>
      </c>
      <c r="I19" s="69">
        <v>1</v>
      </c>
      <c r="J19" s="70">
        <f t="shared" si="0"/>
        <v>0</v>
      </c>
      <c r="K19" s="70">
        <f t="shared" si="1"/>
        <v>0</v>
      </c>
      <c r="L19" s="70">
        <f t="shared" si="2"/>
        <v>0</v>
      </c>
    </row>
    <row r="20" spans="1:12" x14ac:dyDescent="0.25">
      <c r="A20" s="69"/>
      <c r="B20" s="47"/>
      <c r="C20" s="60"/>
      <c r="D20" s="60"/>
      <c r="E20" s="60"/>
      <c r="F20" s="55">
        <v>0</v>
      </c>
      <c r="G20" s="55">
        <v>0</v>
      </c>
      <c r="H20" s="55">
        <v>0</v>
      </c>
      <c r="I20" s="69">
        <v>1</v>
      </c>
      <c r="J20" s="70">
        <f t="shared" si="0"/>
        <v>0</v>
      </c>
      <c r="K20" s="70">
        <f t="shared" si="1"/>
        <v>0</v>
      </c>
      <c r="L20" s="70">
        <f t="shared" si="2"/>
        <v>0</v>
      </c>
    </row>
    <row r="21" spans="1:12" ht="13.8" thickBot="1" x14ac:dyDescent="0.3">
      <c r="A21" s="85"/>
      <c r="B21" s="72"/>
      <c r="C21" s="128"/>
      <c r="D21" s="128"/>
      <c r="E21" s="128"/>
      <c r="F21" s="93"/>
      <c r="G21" s="72"/>
      <c r="H21" s="72"/>
      <c r="I21" s="85"/>
      <c r="J21" s="75"/>
      <c r="K21" s="75"/>
      <c r="L21" s="75"/>
    </row>
    <row r="22" spans="1:12" ht="13.8" thickBot="1" x14ac:dyDescent="0.3">
      <c r="A22" s="4"/>
      <c r="B22" s="107" t="s">
        <v>37</v>
      </c>
      <c r="C22" s="97"/>
      <c r="D22" s="97"/>
      <c r="E22" s="97"/>
      <c r="F22" s="98">
        <f>SUM(F3:F21)</f>
        <v>0</v>
      </c>
      <c r="G22" s="98">
        <f>SUM(G3:G21)</f>
        <v>0</v>
      </c>
      <c r="H22" s="98">
        <f>SUM(H3:H21)</f>
        <v>0</v>
      </c>
      <c r="I22" s="4">
        <v>1</v>
      </c>
      <c r="J22" s="77">
        <f>SUM(J6:J20)</f>
        <v>0</v>
      </c>
      <c r="K22" s="77">
        <f>SUM(K6:K20)</f>
        <v>0</v>
      </c>
      <c r="L22" s="77">
        <f>SUM(L6:L20)</f>
        <v>0</v>
      </c>
    </row>
  </sheetData>
  <mergeCells count="1">
    <mergeCell ref="B1:C1"/>
  </mergeCells>
  <pageMargins left="0.7" right="0.7" top="0.75" bottom="0.75" header="0.3" footer="0.3"/>
  <pageSetup scale="55" fitToHeight="0" orientation="portrait" r:id="rId1"/>
  <headerFooter alignWithMargins="0">
    <oddHeader>&amp;C&amp;"Arial,Bold"&amp;14RFP 21-68153 ATTACHMENT D10
COST MATRIX SHEETS</oddHeader>
    <oddFooter>&amp;C&amp;12D10 -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43"/>
  <sheetViews>
    <sheetView showGridLines="0" topLeftCell="A15" zoomScaleNormal="100" workbookViewId="0">
      <selection activeCell="H11" sqref="H11"/>
    </sheetView>
  </sheetViews>
  <sheetFormatPr defaultRowHeight="13.2" x14ac:dyDescent="0.25"/>
  <cols>
    <col min="1" max="1" width="2" customWidth="1"/>
    <col min="2" max="2" width="34.33203125" customWidth="1"/>
    <col min="3" max="3" width="26.88671875" bestFit="1" customWidth="1"/>
    <col min="4" max="6" width="14.33203125" customWidth="1"/>
    <col min="7" max="7" width="18.44140625" customWidth="1"/>
    <col min="8" max="10" width="17.88671875" customWidth="1"/>
  </cols>
  <sheetData>
    <row r="1" spans="1:10" x14ac:dyDescent="0.25">
      <c r="B1" t="s">
        <v>286</v>
      </c>
    </row>
    <row r="2" spans="1:10" x14ac:dyDescent="0.25">
      <c r="B2" t="s">
        <v>2</v>
      </c>
    </row>
    <row r="3" spans="1:10" x14ac:dyDescent="0.25">
      <c r="B3" s="43" t="s">
        <v>3</v>
      </c>
    </row>
    <row r="5" spans="1:10" ht="13.8" thickBot="1" x14ac:dyDescent="0.3">
      <c r="B5" s="2" t="s">
        <v>4</v>
      </c>
    </row>
    <row r="6" spans="1:10" ht="22.5" customHeight="1" thickBot="1" x14ac:dyDescent="0.3">
      <c r="B6" s="22" t="s">
        <v>5</v>
      </c>
      <c r="C6" s="23" t="s">
        <v>6</v>
      </c>
      <c r="D6" s="24" t="s">
        <v>7</v>
      </c>
      <c r="E6" s="22" t="s">
        <v>8</v>
      </c>
      <c r="F6" s="22" t="s">
        <v>9</v>
      </c>
      <c r="G6" s="22" t="s">
        <v>10</v>
      </c>
      <c r="H6" s="25" t="s">
        <v>11</v>
      </c>
      <c r="I6" s="26" t="s">
        <v>12</v>
      </c>
      <c r="J6" s="26" t="s">
        <v>13</v>
      </c>
    </row>
    <row r="7" spans="1:10" x14ac:dyDescent="0.25">
      <c r="A7" s="1"/>
      <c r="B7" s="11" t="s">
        <v>14</v>
      </c>
      <c r="C7" s="19" t="s">
        <v>15</v>
      </c>
      <c r="D7" s="5">
        <f>SUM(Task1!F$4:F$16)+'Task1(cont''d)'!F53</f>
        <v>0</v>
      </c>
      <c r="E7" s="5">
        <f>SUM(Task1!G$4:G$16)+'Task1(cont''d)'!G53</f>
        <v>0</v>
      </c>
      <c r="F7" s="5">
        <f>SUM(Task1!H$4:H$16)+'Task1(cont''d)'!H53</f>
        <v>0</v>
      </c>
      <c r="G7" s="4">
        <f>Task1!I4</f>
        <v>500</v>
      </c>
      <c r="H7" s="6">
        <f>SUM(Task1!J4:J16)+'Task1(cont''d)'!J53</f>
        <v>0</v>
      </c>
      <c r="I7" s="6">
        <f>SUM(Task1!K4:K16)+'Task1(cont''d)'!K53</f>
        <v>0</v>
      </c>
      <c r="J7" s="6">
        <f>SUM(Task1!L4:L16)+'Task1(cont''d)'!L53</f>
        <v>0</v>
      </c>
    </row>
    <row r="8" spans="1:10" x14ac:dyDescent="0.25">
      <c r="A8" s="1"/>
      <c r="B8" s="11" t="s">
        <v>16</v>
      </c>
      <c r="C8" s="19" t="s">
        <v>17</v>
      </c>
      <c r="D8" s="5">
        <f>SUM(Task1!F$19:F$50)+'Task1(cont''d)'!F54</f>
        <v>0</v>
      </c>
      <c r="E8" s="5">
        <f>SUM(Task1!G$19:G$50)+'Task1(cont''d)'!G54</f>
        <v>0</v>
      </c>
      <c r="F8" s="5">
        <f>SUM(Task1!H$19:H$50)+'Task1(cont''d)'!H54</f>
        <v>0</v>
      </c>
      <c r="G8" s="4">
        <v>500</v>
      </c>
      <c r="H8" s="6">
        <f>SUM(Task1!J19:J49)+'Task1(cont''d)'!J54</f>
        <v>0</v>
      </c>
      <c r="I8" s="6">
        <f>SUM(Task1!K19:K49)+'Task1(cont''d)'!K54</f>
        <v>0</v>
      </c>
      <c r="J8" s="6">
        <f>SUM(Task1!L19:L49)+'Task1(cont''d)'!L54</f>
        <v>0</v>
      </c>
    </row>
    <row r="9" spans="1:10" x14ac:dyDescent="0.25">
      <c r="A9" s="1"/>
      <c r="B9" s="11" t="s">
        <v>18</v>
      </c>
      <c r="C9" s="19" t="s">
        <v>19</v>
      </c>
      <c r="D9" s="5">
        <f>'Task 2-3'!F$55</f>
        <v>0</v>
      </c>
      <c r="E9" s="5">
        <f>'Task 2-3'!G$55</f>
        <v>0</v>
      </c>
      <c r="F9" s="5">
        <f>'Task 2-3'!H$55</f>
        <v>0</v>
      </c>
      <c r="G9" s="4">
        <f>'Task 2-3'!I8</f>
        <v>500</v>
      </c>
      <c r="H9" s="6">
        <f>'Task 2-3'!J55</f>
        <v>0</v>
      </c>
      <c r="I9" s="6">
        <f>'Task 2-3'!K55</f>
        <v>0</v>
      </c>
      <c r="J9" s="6">
        <f>'Task 2-3'!L55</f>
        <v>0</v>
      </c>
    </row>
    <row r="10" spans="1:10" x14ac:dyDescent="0.25">
      <c r="A10" s="1"/>
      <c r="B10" s="11" t="s">
        <v>20</v>
      </c>
      <c r="C10" s="19" t="s">
        <v>21</v>
      </c>
      <c r="D10" s="5">
        <f>'Task 2-3'!F$56</f>
        <v>0</v>
      </c>
      <c r="E10" s="5">
        <f>'Task 2-3'!G$56</f>
        <v>0</v>
      </c>
      <c r="F10" s="5">
        <f>'Task 2-3'!H$56</f>
        <v>0</v>
      </c>
      <c r="G10" s="4">
        <f>'Task 2-3'!I21</f>
        <v>1500</v>
      </c>
      <c r="H10" s="6">
        <f>'Task 2-3'!J56</f>
        <v>0</v>
      </c>
      <c r="I10" s="6">
        <f>'Task 2-3'!K56</f>
        <v>0</v>
      </c>
      <c r="J10" s="6">
        <f>'Task 2-3'!L56</f>
        <v>0</v>
      </c>
    </row>
    <row r="11" spans="1:10" x14ac:dyDescent="0.25">
      <c r="A11" s="1"/>
      <c r="B11" s="11" t="s">
        <v>22</v>
      </c>
      <c r="C11" s="19" t="s">
        <v>23</v>
      </c>
      <c r="D11" s="5">
        <f>'Task 2-3'!F$57</f>
        <v>0</v>
      </c>
      <c r="E11" s="5">
        <f>'Task 2-3'!G$57</f>
        <v>0</v>
      </c>
      <c r="F11" s="5">
        <f>'Task 2-3'!H$57</f>
        <v>0</v>
      </c>
      <c r="G11" s="4">
        <f>'Task 2-3'!I29</f>
        <v>50</v>
      </c>
      <c r="H11" s="6">
        <f>'Task 2-3'!J57</f>
        <v>0</v>
      </c>
      <c r="I11" s="6">
        <f>'Task 2-3'!K57</f>
        <v>0</v>
      </c>
      <c r="J11" s="6">
        <f>'Task 2-3'!L57</f>
        <v>0</v>
      </c>
    </row>
    <row r="12" spans="1:10" x14ac:dyDescent="0.25">
      <c r="A12" s="1"/>
      <c r="B12" s="3" t="s">
        <v>24</v>
      </c>
      <c r="C12" s="3"/>
      <c r="D12" s="5">
        <f>Task1!F$51+'Task 2-3'!F$59</f>
        <v>0</v>
      </c>
      <c r="E12" s="5">
        <f>Task1!G$51+'Task 2-3'!G$59</f>
        <v>0</v>
      </c>
      <c r="F12" s="5">
        <f>Task1!H$51+'Task 2-3'!H$59</f>
        <v>0</v>
      </c>
      <c r="G12" s="4">
        <f>G7</f>
        <v>500</v>
      </c>
      <c r="H12" s="8">
        <f>Task1!J51+'Task 2-3'!J59</f>
        <v>0</v>
      </c>
      <c r="I12" s="8">
        <f>Task1!K51+'Task 2-3'!K59</f>
        <v>0</v>
      </c>
      <c r="J12" s="8">
        <f>Task1!L51+'Task 2-3'!L59</f>
        <v>0</v>
      </c>
    </row>
    <row r="13" spans="1:10" x14ac:dyDescent="0.25">
      <c r="A13" s="1"/>
      <c r="B13" s="3"/>
      <c r="C13" s="3"/>
      <c r="D13" s="5"/>
      <c r="E13" s="9"/>
      <c r="F13" s="9"/>
      <c r="G13" s="4"/>
      <c r="H13" s="6"/>
      <c r="I13" s="6"/>
      <c r="J13" s="6"/>
    </row>
    <row r="14" spans="1:10" x14ac:dyDescent="0.25">
      <c r="A14" s="1"/>
      <c r="B14" s="11" t="s">
        <v>25</v>
      </c>
      <c r="C14" s="19" t="s">
        <v>26</v>
      </c>
      <c r="D14" s="5">
        <f>'Task 2-3'!F$3</f>
        <v>0</v>
      </c>
      <c r="E14" s="5">
        <f>'Task 2-3'!G$3</f>
        <v>0</v>
      </c>
      <c r="F14" s="5">
        <f>'Task 2-3'!H$3</f>
        <v>0</v>
      </c>
      <c r="G14" s="4">
        <f>'Task 2-3'!$I$61</f>
        <v>50</v>
      </c>
      <c r="H14" s="6">
        <f>'Task 2-3'!J61</f>
        <v>0</v>
      </c>
      <c r="I14" s="6">
        <f>'Task 2-3'!K61</f>
        <v>0</v>
      </c>
      <c r="J14" s="6">
        <f>'Task 2-3'!L61</f>
        <v>0</v>
      </c>
    </row>
    <row r="15" spans="1:10" x14ac:dyDescent="0.25">
      <c r="A15" s="1"/>
      <c r="B15" s="11" t="s">
        <v>27</v>
      </c>
      <c r="C15" s="19" t="s">
        <v>28</v>
      </c>
      <c r="D15" s="5">
        <f>'Task 2-3'!F$4</f>
        <v>0</v>
      </c>
      <c r="E15" s="5">
        <f>'Task 2-3'!G$4</f>
        <v>0</v>
      </c>
      <c r="F15" s="42">
        <f>'Task 2-3'!H$4</f>
        <v>0</v>
      </c>
      <c r="G15" s="4">
        <f>'Task 2-3'!$I$62</f>
        <v>50</v>
      </c>
      <c r="H15" s="6">
        <f>'Task 2-3'!J62</f>
        <v>0</v>
      </c>
      <c r="I15" s="6">
        <f>'Task 2-3'!K62</f>
        <v>0</v>
      </c>
      <c r="J15" s="6">
        <f>'Task 2-3'!L62</f>
        <v>0</v>
      </c>
    </row>
    <row r="16" spans="1:10" x14ac:dyDescent="0.25">
      <c r="A16" s="1"/>
      <c r="B16" s="11" t="s">
        <v>29</v>
      </c>
      <c r="C16" s="19" t="s">
        <v>30</v>
      </c>
      <c r="D16" s="5">
        <f>'Task 2-3'!F$5</f>
        <v>0</v>
      </c>
      <c r="E16" s="5">
        <f>'Task 2-3'!G$5</f>
        <v>0</v>
      </c>
      <c r="F16" s="5">
        <f>'Task 2-3'!H$5</f>
        <v>0</v>
      </c>
      <c r="G16" s="4">
        <f>'Task 2-3'!$I$63</f>
        <v>50</v>
      </c>
      <c r="H16" s="6">
        <f>'Task 2-3'!J63</f>
        <v>0</v>
      </c>
      <c r="I16" s="6">
        <f>'Task 2-3'!K63</f>
        <v>0</v>
      </c>
      <c r="J16" s="6">
        <f>'Task 2-3'!L63</f>
        <v>0</v>
      </c>
    </row>
    <row r="17" spans="1:10" x14ac:dyDescent="0.25">
      <c r="A17" s="1"/>
      <c r="B17" s="11" t="s">
        <v>31</v>
      </c>
      <c r="C17" s="19" t="s">
        <v>32</v>
      </c>
      <c r="D17" s="5">
        <f>'Task 2-3'!F$6</f>
        <v>0</v>
      </c>
      <c r="E17" s="5">
        <f>'Task 2-3'!G$6</f>
        <v>0</v>
      </c>
      <c r="F17" s="5">
        <f>'Task 2-3'!H$6</f>
        <v>0</v>
      </c>
      <c r="G17" s="4">
        <f>'Task 2-3'!$I$64</f>
        <v>50</v>
      </c>
      <c r="H17" s="6">
        <f>'Task 2-3'!J64</f>
        <v>0</v>
      </c>
      <c r="I17" s="6">
        <f>'Task 2-3'!K64</f>
        <v>0</v>
      </c>
      <c r="J17" s="6">
        <f>'Task 2-3'!L64</f>
        <v>0</v>
      </c>
    </row>
    <row r="18" spans="1:10" x14ac:dyDescent="0.25">
      <c r="A18" s="1"/>
      <c r="B18" s="11" t="s">
        <v>33</v>
      </c>
      <c r="C18" s="19" t="s">
        <v>34</v>
      </c>
      <c r="D18" s="7">
        <f>'Task 4'!F$67+'Task 4'!F$72</f>
        <v>0</v>
      </c>
      <c r="E18" s="7">
        <f>'Task 4'!G$67+'Task 4'!G$72</f>
        <v>0</v>
      </c>
      <c r="F18" s="7">
        <f>'Task 4'!H$67+'Task 4'!H$72</f>
        <v>0</v>
      </c>
      <c r="G18" s="4">
        <f>'Task 4'!$I$3</f>
        <v>50</v>
      </c>
      <c r="H18" s="8">
        <f>'Task 4'!J73</f>
        <v>0</v>
      </c>
      <c r="I18" s="8">
        <f>'Task 4'!K73</f>
        <v>0</v>
      </c>
      <c r="J18" s="8">
        <f>'Task 4'!L73</f>
        <v>0</v>
      </c>
    </row>
    <row r="19" spans="1:10" ht="13.8" thickBot="1" x14ac:dyDescent="0.3">
      <c r="A19" s="1"/>
      <c r="B19" s="11" t="s">
        <v>35</v>
      </c>
      <c r="C19" s="19" t="s">
        <v>36</v>
      </c>
      <c r="D19" s="7">
        <f>SUM('Task 5'!F$3:F$58)</f>
        <v>0</v>
      </c>
      <c r="E19" s="7">
        <f>SUM('Task 5'!G$3:G$58)</f>
        <v>0</v>
      </c>
      <c r="F19" s="7">
        <f>SUM('Task 5'!H$3:H$58)</f>
        <v>0</v>
      </c>
      <c r="G19" s="4">
        <f>'Task 5'!$I$3</f>
        <v>300</v>
      </c>
      <c r="H19" s="8">
        <f>'Task 5'!J63</f>
        <v>0</v>
      </c>
      <c r="I19" s="8">
        <f>'Task 5'!K63</f>
        <v>0</v>
      </c>
      <c r="J19" s="8">
        <f>'Task 5'!L63</f>
        <v>0</v>
      </c>
    </row>
    <row r="20" spans="1:10" ht="21.75" customHeight="1" thickBot="1" x14ac:dyDescent="0.3">
      <c r="A20" s="18"/>
      <c r="B20" s="28" t="s">
        <v>37</v>
      </c>
      <c r="C20" s="20"/>
      <c r="D20" s="21"/>
      <c r="E20" s="20"/>
      <c r="F20" s="20"/>
      <c r="G20" s="27"/>
      <c r="H20" s="41">
        <f>SUM(H7:H19)</f>
        <v>0</v>
      </c>
      <c r="I20" s="41">
        <f>SUM(I7:I19)</f>
        <v>0</v>
      </c>
      <c r="J20" s="41">
        <f>SUM(J7:J19)</f>
        <v>0</v>
      </c>
    </row>
    <row r="21" spans="1:10" x14ac:dyDescent="0.25">
      <c r="A21" s="15"/>
      <c r="B21" s="16"/>
      <c r="C21" s="16"/>
      <c r="E21" s="16"/>
      <c r="F21" s="16"/>
      <c r="H21" s="17"/>
      <c r="I21" s="17"/>
      <c r="J21" s="17"/>
    </row>
    <row r="22" spans="1:10" x14ac:dyDescent="0.25">
      <c r="A22" s="15"/>
      <c r="B22" s="16"/>
      <c r="C22" s="16"/>
      <c r="E22" s="16"/>
      <c r="F22" s="16"/>
      <c r="H22" s="17"/>
      <c r="I22" s="17"/>
      <c r="J22" s="17"/>
    </row>
    <row r="23" spans="1:10" x14ac:dyDescent="0.25">
      <c r="A23" s="15"/>
      <c r="B23" s="16"/>
      <c r="C23" s="16"/>
      <c r="E23" s="16"/>
      <c r="F23" s="16"/>
      <c r="H23" s="17"/>
      <c r="I23" s="17"/>
      <c r="J23" s="17"/>
    </row>
    <row r="24" spans="1:10" x14ac:dyDescent="0.25">
      <c r="D24" s="10" t="s">
        <v>38</v>
      </c>
      <c r="E24" s="10" t="s">
        <v>39</v>
      </c>
      <c r="F24" s="10" t="s">
        <v>40</v>
      </c>
    </row>
    <row r="25" spans="1:10" ht="13.8" thickBot="1" x14ac:dyDescent="0.3">
      <c r="B25" s="13" t="s">
        <v>41</v>
      </c>
      <c r="C25" s="13"/>
      <c r="D25" s="14" t="s">
        <v>42</v>
      </c>
      <c r="E25" s="14" t="s">
        <v>42</v>
      </c>
      <c r="F25" s="14" t="s">
        <v>42</v>
      </c>
    </row>
    <row r="26" spans="1:10" x14ac:dyDescent="0.25">
      <c r="B26" s="43" t="s">
        <v>234</v>
      </c>
      <c r="D26" s="12">
        <f>SUM(H7:H11,H12,H14:H17)</f>
        <v>0</v>
      </c>
      <c r="E26" s="12">
        <f>SUM(I7:I11,I12,I14:I17)</f>
        <v>0</v>
      </c>
      <c r="F26" s="12">
        <f>SUM(J7:J11,J12,J14:J17)</f>
        <v>0</v>
      </c>
    </row>
    <row r="27" spans="1:10" x14ac:dyDescent="0.25">
      <c r="B27" s="43" t="s">
        <v>43</v>
      </c>
      <c r="D27" s="12">
        <f>'Total Summary'!H18</f>
        <v>0</v>
      </c>
      <c r="E27" s="12">
        <f>'Total Summary'!I18</f>
        <v>0</v>
      </c>
      <c r="F27" s="12">
        <f>'Total Summary'!J18</f>
        <v>0</v>
      </c>
    </row>
    <row r="29" spans="1:10" x14ac:dyDescent="0.25">
      <c r="B29" s="170" t="s">
        <v>44</v>
      </c>
      <c r="C29" s="170"/>
      <c r="D29" s="170"/>
      <c r="E29" s="170"/>
      <c r="F29" s="170"/>
      <c r="G29" s="170"/>
      <c r="H29" s="170"/>
    </row>
    <row r="30" spans="1:10" x14ac:dyDescent="0.25">
      <c r="B30" s="170"/>
      <c r="C30" s="170"/>
      <c r="D30" s="170"/>
      <c r="E30" s="170"/>
      <c r="F30" s="170"/>
      <c r="G30" s="170"/>
      <c r="H30" s="170"/>
    </row>
    <row r="31" spans="1:10" ht="13.8" thickBot="1" x14ac:dyDescent="0.3"/>
    <row r="32" spans="1:10" x14ac:dyDescent="0.25">
      <c r="B32" s="164" t="s">
        <v>45</v>
      </c>
      <c r="C32" s="165"/>
      <c r="D32" s="166"/>
    </row>
    <row r="33" spans="1:6" ht="13.8" thickBot="1" x14ac:dyDescent="0.3">
      <c r="B33" s="167">
        <f>(D26+D27)</f>
        <v>0</v>
      </c>
      <c r="C33" s="168"/>
      <c r="D33" s="169"/>
    </row>
    <row r="34" spans="1:6" x14ac:dyDescent="0.25">
      <c r="B34" s="43"/>
      <c r="C34" s="12"/>
      <c r="D34" s="44"/>
      <c r="E34" s="12"/>
    </row>
    <row r="35" spans="1:6" x14ac:dyDescent="0.25">
      <c r="B35" s="43"/>
      <c r="C35" s="12"/>
      <c r="D35" s="44"/>
      <c r="E35" s="12"/>
    </row>
    <row r="36" spans="1:6" x14ac:dyDescent="0.25">
      <c r="C36" s="12"/>
      <c r="D36" s="10" t="s">
        <v>38</v>
      </c>
      <c r="E36" s="10" t="s">
        <v>39</v>
      </c>
      <c r="F36" s="10" t="s">
        <v>40</v>
      </c>
    </row>
    <row r="37" spans="1:6" ht="13.8" thickBot="1" x14ac:dyDescent="0.3">
      <c r="B37" s="13" t="s">
        <v>46</v>
      </c>
      <c r="C37" s="40"/>
      <c r="D37" s="14" t="s">
        <v>42</v>
      </c>
      <c r="E37" s="14" t="s">
        <v>42</v>
      </c>
      <c r="F37" s="14" t="s">
        <v>42</v>
      </c>
    </row>
    <row r="38" spans="1:6" x14ac:dyDescent="0.25">
      <c r="B38" s="43" t="s">
        <v>47</v>
      </c>
      <c r="D38" s="12">
        <f>'Total Summary'!H19</f>
        <v>0</v>
      </c>
      <c r="E38" s="12">
        <f>'Total Summary'!I19</f>
        <v>0</v>
      </c>
      <c r="F38" s="12">
        <f>'Total Summary'!J19</f>
        <v>0</v>
      </c>
    </row>
    <row r="39" spans="1:6" x14ac:dyDescent="0.25">
      <c r="B39" s="43" t="s">
        <v>48</v>
      </c>
      <c r="D39" s="12">
        <f>SAS!J67</f>
        <v>0</v>
      </c>
      <c r="E39" s="12">
        <f>SAS!K67</f>
        <v>0</v>
      </c>
      <c r="F39" s="12">
        <f>SAS!L67</f>
        <v>0</v>
      </c>
    </row>
    <row r="40" spans="1:6" x14ac:dyDescent="0.25">
      <c r="B40" s="43" t="s">
        <v>49</v>
      </c>
      <c r="D40" s="12">
        <f>'Supplemental Charges'!J22</f>
        <v>0</v>
      </c>
      <c r="E40" s="12">
        <f>'Supplemental Charges'!K22</f>
        <v>0</v>
      </c>
      <c r="F40" s="12">
        <f>'Supplemental Charges'!L22</f>
        <v>0</v>
      </c>
    </row>
    <row r="43" spans="1:6" x14ac:dyDescent="0.25">
      <c r="A43" s="43"/>
      <c r="B43" s="129"/>
    </row>
  </sheetData>
  <mergeCells count="3">
    <mergeCell ref="B32:D32"/>
    <mergeCell ref="B33:D33"/>
    <mergeCell ref="B29:H30"/>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3"/>
  </sheetPr>
  <dimension ref="B1:B13"/>
  <sheetViews>
    <sheetView showGridLines="0" zoomScaleNormal="100" workbookViewId="0">
      <selection activeCell="B15" sqref="B15"/>
    </sheetView>
  </sheetViews>
  <sheetFormatPr defaultColWidth="9.109375" defaultRowHeight="15.6" x14ac:dyDescent="0.3"/>
  <cols>
    <col min="1" max="1" width="1.44140625" style="31" customWidth="1"/>
    <col min="2" max="2" width="86" style="31" customWidth="1"/>
    <col min="3" max="16384" width="9.109375" style="31"/>
  </cols>
  <sheetData>
    <row r="1" spans="2:2" x14ac:dyDescent="0.3">
      <c r="B1" s="34" t="s">
        <v>237</v>
      </c>
    </row>
    <row r="2" spans="2:2" x14ac:dyDescent="0.3">
      <c r="B2" s="34" t="s">
        <v>51</v>
      </c>
    </row>
    <row r="3" spans="2:2" x14ac:dyDescent="0.3">
      <c r="B3" s="35" t="s">
        <v>52</v>
      </c>
    </row>
    <row r="6" spans="2:2" x14ac:dyDescent="0.3">
      <c r="B6" s="36" t="s">
        <v>53</v>
      </c>
    </row>
    <row r="8" spans="2:2" x14ac:dyDescent="0.3">
      <c r="B8" s="37" t="s">
        <v>54</v>
      </c>
    </row>
    <row r="9" spans="2:2" x14ac:dyDescent="0.3">
      <c r="B9" s="38" t="s">
        <v>55</v>
      </c>
    </row>
    <row r="10" spans="2:2" x14ac:dyDescent="0.3">
      <c r="B10" s="39" t="s">
        <v>56</v>
      </c>
    </row>
    <row r="11" spans="2:2" x14ac:dyDescent="0.3">
      <c r="B11" s="39" t="s">
        <v>57</v>
      </c>
    </row>
    <row r="12" spans="2:2" x14ac:dyDescent="0.3">
      <c r="B12" s="39" t="s">
        <v>58</v>
      </c>
    </row>
    <row r="13" spans="2:2" x14ac:dyDescent="0.3">
      <c r="B13" s="39" t="s">
        <v>59</v>
      </c>
    </row>
  </sheetData>
  <hyperlinks>
    <hyperlink ref="B10" location="Task1!A1" display="Task1" xr:uid="{00000000-0004-0000-0200-000000000000}"/>
    <hyperlink ref="B11" location="'Task1(cont''d)'!A1" display="Task1(cont'd)" xr:uid="{00000000-0004-0000-0200-000001000000}"/>
    <hyperlink ref="B12" location="'Task 2-3'!A1" display="Task 2-3" xr:uid="{00000000-0004-0000-0200-000002000000}"/>
    <hyperlink ref="B13" location="'Task 4'!A1" display="Task 4" xr:uid="{00000000-0004-0000-0200-000003000000}"/>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L54"/>
  <sheetViews>
    <sheetView showGridLines="0" zoomScaleNormal="100" workbookViewId="0">
      <pane ySplit="2" topLeftCell="A3" activePane="bottomLeft" state="frozen"/>
      <selection activeCell="H45" sqref="H45"/>
      <selection pane="bottomLeft" activeCell="A3" sqref="A3"/>
    </sheetView>
  </sheetViews>
  <sheetFormatPr defaultRowHeight="13.2" x14ac:dyDescent="0.25"/>
  <cols>
    <col min="1" max="1" width="5.109375" bestFit="1" customWidth="1"/>
    <col min="2" max="2" width="36.6640625" customWidth="1"/>
    <col min="3" max="3" width="17.5546875" customWidth="1"/>
    <col min="4" max="5" width="11" customWidth="1"/>
    <col min="6" max="6" width="10.44140625" bestFit="1" customWidth="1"/>
    <col min="7" max="8" width="9.5546875" bestFit="1" customWidth="1"/>
    <col min="9" max="9" width="15.6640625" bestFit="1" customWidth="1"/>
    <col min="10" max="12" width="14" customWidth="1"/>
  </cols>
  <sheetData>
    <row r="1" spans="1:12" s="2" customFormat="1" ht="13.8" thickBot="1" x14ac:dyDescent="0.3">
      <c r="B1" s="2" t="s">
        <v>60</v>
      </c>
      <c r="F1" s="10" t="s">
        <v>61</v>
      </c>
      <c r="G1" s="10" t="s">
        <v>62</v>
      </c>
      <c r="H1" s="10" t="s">
        <v>63</v>
      </c>
      <c r="J1" s="87"/>
      <c r="K1" s="87"/>
      <c r="L1" s="87"/>
    </row>
    <row r="2" spans="1:12" ht="31.8" thickBot="1" x14ac:dyDescent="0.3">
      <c r="A2" s="101" t="s">
        <v>64</v>
      </c>
      <c r="B2" s="88" t="s">
        <v>5</v>
      </c>
      <c r="C2" s="88" t="s">
        <v>6</v>
      </c>
      <c r="D2" s="131" t="s">
        <v>235</v>
      </c>
      <c r="E2" s="131" t="s">
        <v>236</v>
      </c>
      <c r="F2" s="89" t="s">
        <v>65</v>
      </c>
      <c r="G2" s="88" t="s">
        <v>66</v>
      </c>
      <c r="H2" s="88" t="s">
        <v>66</v>
      </c>
      <c r="I2" s="90" t="s">
        <v>10</v>
      </c>
      <c r="J2" s="67" t="s">
        <v>11</v>
      </c>
      <c r="K2" s="67" t="s">
        <v>12</v>
      </c>
      <c r="L2" s="67" t="s">
        <v>13</v>
      </c>
    </row>
    <row r="3" spans="1:12" x14ac:dyDescent="0.25">
      <c r="A3" s="1" t="s">
        <v>67</v>
      </c>
      <c r="B3" s="76" t="s">
        <v>60</v>
      </c>
      <c r="C3" s="91"/>
      <c r="D3" s="91"/>
      <c r="E3" s="91"/>
      <c r="F3" s="80"/>
      <c r="G3" s="80"/>
      <c r="H3" s="80"/>
      <c r="I3" s="4"/>
      <c r="J3" s="77"/>
      <c r="K3" s="77"/>
      <c r="L3" s="77"/>
    </row>
    <row r="4" spans="1:12" x14ac:dyDescent="0.25">
      <c r="A4" s="1"/>
      <c r="B4" s="11" t="s">
        <v>68</v>
      </c>
      <c r="C4" s="45" t="s">
        <v>240</v>
      </c>
      <c r="D4" s="45"/>
      <c r="E4" s="45"/>
      <c r="F4" s="46">
        <v>0</v>
      </c>
      <c r="G4" s="46">
        <v>0</v>
      </c>
      <c r="H4" s="46">
        <v>0</v>
      </c>
      <c r="I4" s="69">
        <v>500</v>
      </c>
      <c r="J4" s="70">
        <f t="shared" ref="J4:J16" si="0">IF(ISNUMBER(F4),F4*$I4,"")</f>
        <v>0</v>
      </c>
      <c r="K4" s="70">
        <f t="shared" ref="K4:K16" si="1">IF(ISNUMBER(G4),G4*$I4,"")</f>
        <v>0</v>
      </c>
      <c r="L4" s="70">
        <f t="shared" ref="L4:L16" si="2">IF(ISNUMBER(H4),H4*$I4,"")</f>
        <v>0</v>
      </c>
    </row>
    <row r="5" spans="1:12" x14ac:dyDescent="0.25">
      <c r="A5" s="1"/>
      <c r="B5" s="3" t="s">
        <v>69</v>
      </c>
      <c r="C5" s="45" t="s">
        <v>240</v>
      </c>
      <c r="D5" s="45"/>
      <c r="E5" s="45"/>
      <c r="F5" s="46">
        <v>0</v>
      </c>
      <c r="G5" s="46">
        <v>0</v>
      </c>
      <c r="H5" s="46">
        <v>0</v>
      </c>
      <c r="I5" s="69">
        <f t="shared" ref="I5:I16" si="3">$I$4</f>
        <v>500</v>
      </c>
      <c r="J5" s="70">
        <f t="shared" si="0"/>
        <v>0</v>
      </c>
      <c r="K5" s="70">
        <f t="shared" si="1"/>
        <v>0</v>
      </c>
      <c r="L5" s="70">
        <f t="shared" si="2"/>
        <v>0</v>
      </c>
    </row>
    <row r="6" spans="1:12" x14ac:dyDescent="0.25">
      <c r="A6" s="1"/>
      <c r="B6" s="3" t="s">
        <v>70</v>
      </c>
      <c r="C6" s="45" t="s">
        <v>240</v>
      </c>
      <c r="D6" s="45"/>
      <c r="E6" s="45"/>
      <c r="F6" s="46">
        <v>0</v>
      </c>
      <c r="G6" s="46">
        <v>0</v>
      </c>
      <c r="H6" s="46">
        <v>0</v>
      </c>
      <c r="I6" s="69">
        <f t="shared" si="3"/>
        <v>500</v>
      </c>
      <c r="J6" s="70">
        <f t="shared" si="0"/>
        <v>0</v>
      </c>
      <c r="K6" s="70">
        <f t="shared" si="1"/>
        <v>0</v>
      </c>
      <c r="L6" s="70">
        <f t="shared" si="2"/>
        <v>0</v>
      </c>
    </row>
    <row r="7" spans="1:12" x14ac:dyDescent="0.25">
      <c r="A7" s="1"/>
      <c r="B7" s="3" t="s">
        <v>71</v>
      </c>
      <c r="C7" s="45" t="s">
        <v>240</v>
      </c>
      <c r="D7" s="45"/>
      <c r="E7" s="45"/>
      <c r="F7" s="46">
        <v>0</v>
      </c>
      <c r="G7" s="46">
        <v>0</v>
      </c>
      <c r="H7" s="46">
        <v>0</v>
      </c>
      <c r="I7" s="69">
        <f t="shared" si="3"/>
        <v>500</v>
      </c>
      <c r="J7" s="70">
        <f t="shared" si="0"/>
        <v>0</v>
      </c>
      <c r="K7" s="70">
        <f t="shared" si="1"/>
        <v>0</v>
      </c>
      <c r="L7" s="70">
        <f t="shared" si="2"/>
        <v>0</v>
      </c>
    </row>
    <row r="8" spans="1:12" x14ac:dyDescent="0.25">
      <c r="A8" s="1"/>
      <c r="B8" s="3" t="s">
        <v>72</v>
      </c>
      <c r="C8" s="45" t="s">
        <v>240</v>
      </c>
      <c r="D8" s="45"/>
      <c r="E8" s="45"/>
      <c r="F8" s="46">
        <v>0</v>
      </c>
      <c r="G8" s="46">
        <v>0</v>
      </c>
      <c r="H8" s="46">
        <v>0</v>
      </c>
      <c r="I8" s="69">
        <f t="shared" si="3"/>
        <v>500</v>
      </c>
      <c r="J8" s="70">
        <f t="shared" si="0"/>
        <v>0</v>
      </c>
      <c r="K8" s="70">
        <f t="shared" si="1"/>
        <v>0</v>
      </c>
      <c r="L8" s="70">
        <f t="shared" si="2"/>
        <v>0</v>
      </c>
    </row>
    <row r="9" spans="1:12" x14ac:dyDescent="0.25">
      <c r="A9" s="1"/>
      <c r="B9" s="3" t="s">
        <v>73</v>
      </c>
      <c r="C9" s="45" t="s">
        <v>240</v>
      </c>
      <c r="D9" s="45"/>
      <c r="E9" s="45"/>
      <c r="F9" s="46">
        <v>0</v>
      </c>
      <c r="G9" s="46">
        <v>0</v>
      </c>
      <c r="H9" s="46">
        <v>0</v>
      </c>
      <c r="I9" s="69">
        <f t="shared" si="3"/>
        <v>500</v>
      </c>
      <c r="J9" s="70">
        <f t="shared" si="0"/>
        <v>0</v>
      </c>
      <c r="K9" s="70">
        <f t="shared" si="1"/>
        <v>0</v>
      </c>
      <c r="L9" s="70">
        <f t="shared" si="2"/>
        <v>0</v>
      </c>
    </row>
    <row r="10" spans="1:12" x14ac:dyDescent="0.25">
      <c r="A10" s="1"/>
      <c r="B10" s="3" t="s">
        <v>74</v>
      </c>
      <c r="C10" s="45" t="s">
        <v>240</v>
      </c>
      <c r="D10" s="45"/>
      <c r="E10" s="45"/>
      <c r="F10" s="46">
        <v>0</v>
      </c>
      <c r="G10" s="46">
        <v>0</v>
      </c>
      <c r="H10" s="46">
        <v>0</v>
      </c>
      <c r="I10" s="69">
        <f t="shared" si="3"/>
        <v>500</v>
      </c>
      <c r="J10" s="70">
        <f t="shared" si="0"/>
        <v>0</v>
      </c>
      <c r="K10" s="70">
        <f t="shared" si="1"/>
        <v>0</v>
      </c>
      <c r="L10" s="70">
        <f t="shared" si="2"/>
        <v>0</v>
      </c>
    </row>
    <row r="11" spans="1:12" x14ac:dyDescent="0.25">
      <c r="A11" s="1"/>
      <c r="B11" s="3" t="s">
        <v>75</v>
      </c>
      <c r="C11" s="45" t="s">
        <v>240</v>
      </c>
      <c r="D11" s="45"/>
      <c r="E11" s="45"/>
      <c r="F11" s="46">
        <v>0</v>
      </c>
      <c r="G11" s="46">
        <v>0</v>
      </c>
      <c r="H11" s="46">
        <v>0</v>
      </c>
      <c r="I11" s="69">
        <f t="shared" si="3"/>
        <v>500</v>
      </c>
      <c r="J11" s="70">
        <f t="shared" si="0"/>
        <v>0</v>
      </c>
      <c r="K11" s="70">
        <f t="shared" si="1"/>
        <v>0</v>
      </c>
      <c r="L11" s="70">
        <f t="shared" si="2"/>
        <v>0</v>
      </c>
    </row>
    <row r="12" spans="1:12" x14ac:dyDescent="0.25">
      <c r="A12" s="1"/>
      <c r="B12" s="3" t="s">
        <v>76</v>
      </c>
      <c r="C12" s="45" t="s">
        <v>240</v>
      </c>
      <c r="D12" s="45"/>
      <c r="E12" s="45"/>
      <c r="F12" s="46">
        <v>0</v>
      </c>
      <c r="G12" s="46">
        <v>0</v>
      </c>
      <c r="H12" s="46">
        <v>0</v>
      </c>
      <c r="I12" s="69">
        <f t="shared" si="3"/>
        <v>500</v>
      </c>
      <c r="J12" s="70">
        <f t="shared" si="0"/>
        <v>0</v>
      </c>
      <c r="K12" s="70">
        <f t="shared" si="1"/>
        <v>0</v>
      </c>
      <c r="L12" s="70">
        <f t="shared" si="2"/>
        <v>0</v>
      </c>
    </row>
    <row r="13" spans="1:12" x14ac:dyDescent="0.25">
      <c r="A13" s="1"/>
      <c r="B13" s="3" t="s">
        <v>77</v>
      </c>
      <c r="C13" s="45" t="s">
        <v>240</v>
      </c>
      <c r="D13" s="45"/>
      <c r="E13" s="45"/>
      <c r="F13" s="46">
        <v>0</v>
      </c>
      <c r="G13" s="46">
        <v>0</v>
      </c>
      <c r="H13" s="46">
        <v>0</v>
      </c>
      <c r="I13" s="69">
        <f t="shared" si="3"/>
        <v>500</v>
      </c>
      <c r="J13" s="70">
        <f t="shared" si="0"/>
        <v>0</v>
      </c>
      <c r="K13" s="70">
        <f t="shared" si="1"/>
        <v>0</v>
      </c>
      <c r="L13" s="70">
        <f t="shared" si="2"/>
        <v>0</v>
      </c>
    </row>
    <row r="14" spans="1:12" x14ac:dyDescent="0.25">
      <c r="A14" s="1"/>
      <c r="B14" s="3" t="s">
        <v>78</v>
      </c>
      <c r="C14" s="45" t="s">
        <v>240</v>
      </c>
      <c r="D14" s="45"/>
      <c r="E14" s="45"/>
      <c r="F14" s="46">
        <v>0</v>
      </c>
      <c r="G14" s="46">
        <v>0</v>
      </c>
      <c r="H14" s="46">
        <v>0</v>
      </c>
      <c r="I14" s="69">
        <f t="shared" si="3"/>
        <v>500</v>
      </c>
      <c r="J14" s="70">
        <f t="shared" si="0"/>
        <v>0</v>
      </c>
      <c r="K14" s="70">
        <f t="shared" si="1"/>
        <v>0</v>
      </c>
      <c r="L14" s="70">
        <f t="shared" si="2"/>
        <v>0</v>
      </c>
    </row>
    <row r="15" spans="1:12" x14ac:dyDescent="0.25">
      <c r="A15" s="1"/>
      <c r="B15" s="3" t="s">
        <v>79</v>
      </c>
      <c r="C15" s="45" t="s">
        <v>240</v>
      </c>
      <c r="D15" s="45"/>
      <c r="E15" s="45"/>
      <c r="F15" s="46">
        <v>0</v>
      </c>
      <c r="G15" s="46">
        <v>0</v>
      </c>
      <c r="H15" s="46">
        <v>0</v>
      </c>
      <c r="I15" s="69">
        <f t="shared" si="3"/>
        <v>500</v>
      </c>
      <c r="J15" s="70">
        <f t="shared" si="0"/>
        <v>0</v>
      </c>
      <c r="K15" s="70">
        <f t="shared" si="1"/>
        <v>0</v>
      </c>
      <c r="L15" s="70">
        <f t="shared" si="2"/>
        <v>0</v>
      </c>
    </row>
    <row r="16" spans="1:12" x14ac:dyDescent="0.25">
      <c r="A16" s="1"/>
      <c r="B16" s="3" t="s">
        <v>80</v>
      </c>
      <c r="C16" s="45" t="s">
        <v>240</v>
      </c>
      <c r="D16" s="45"/>
      <c r="E16" s="45"/>
      <c r="F16" s="46">
        <v>0</v>
      </c>
      <c r="G16" s="46">
        <v>0</v>
      </c>
      <c r="H16" s="46">
        <v>0</v>
      </c>
      <c r="I16" s="69">
        <f t="shared" si="3"/>
        <v>500</v>
      </c>
      <c r="J16" s="70">
        <f t="shared" si="0"/>
        <v>0</v>
      </c>
      <c r="K16" s="70">
        <f t="shared" si="1"/>
        <v>0</v>
      </c>
      <c r="L16" s="70">
        <f t="shared" si="2"/>
        <v>0</v>
      </c>
    </row>
    <row r="17" spans="1:12" x14ac:dyDescent="0.25">
      <c r="A17" s="1"/>
      <c r="B17" s="3"/>
      <c r="C17" s="92"/>
      <c r="D17" s="92"/>
      <c r="E17" s="92"/>
      <c r="F17" s="80"/>
      <c r="G17" s="80"/>
      <c r="H17" s="80"/>
      <c r="I17" s="4"/>
      <c r="J17" s="77"/>
      <c r="K17" s="77"/>
      <c r="L17" s="77"/>
    </row>
    <row r="18" spans="1:12" x14ac:dyDescent="0.25">
      <c r="A18" s="1" t="s">
        <v>81</v>
      </c>
      <c r="B18" s="76" t="s">
        <v>82</v>
      </c>
      <c r="C18" s="92"/>
      <c r="D18" s="92"/>
      <c r="E18" s="92"/>
      <c r="F18" s="80"/>
      <c r="G18" s="80"/>
      <c r="H18" s="80"/>
      <c r="I18" s="4"/>
      <c r="J18" s="77"/>
      <c r="K18" s="77"/>
      <c r="L18" s="77"/>
    </row>
    <row r="19" spans="1:12" x14ac:dyDescent="0.25">
      <c r="A19" s="1"/>
      <c r="B19" s="3" t="s">
        <v>83</v>
      </c>
      <c r="C19" s="45" t="s">
        <v>240</v>
      </c>
      <c r="D19" s="45"/>
      <c r="E19" s="45"/>
      <c r="F19" s="46">
        <v>0</v>
      </c>
      <c r="G19" s="46">
        <v>0</v>
      </c>
      <c r="H19" s="46">
        <v>0</v>
      </c>
      <c r="I19" s="69">
        <v>500</v>
      </c>
      <c r="J19" s="70">
        <f t="shared" ref="J19:J35" si="4">IF(ISNUMBER(F19),F19*$I19,"")</f>
        <v>0</v>
      </c>
      <c r="K19" s="70">
        <f t="shared" ref="K19:K35" si="5">IF(ISNUMBER(G19),G19*$I19,"")</f>
        <v>0</v>
      </c>
      <c r="L19" s="70">
        <f t="shared" ref="L19:L35" si="6">IF(ISNUMBER(H19),H19*$I19,"")</f>
        <v>0</v>
      </c>
    </row>
    <row r="20" spans="1:12" x14ac:dyDescent="0.25">
      <c r="A20" s="1"/>
      <c r="B20" s="3" t="s">
        <v>84</v>
      </c>
      <c r="C20" s="45" t="s">
        <v>240</v>
      </c>
      <c r="D20" s="45"/>
      <c r="E20" s="45"/>
      <c r="F20" s="46">
        <v>0</v>
      </c>
      <c r="G20" s="46">
        <v>0</v>
      </c>
      <c r="H20" s="46">
        <v>0</v>
      </c>
      <c r="I20" s="69">
        <f t="shared" ref="I20:I35" si="7">$I$19</f>
        <v>500</v>
      </c>
      <c r="J20" s="70">
        <f t="shared" si="4"/>
        <v>0</v>
      </c>
      <c r="K20" s="70">
        <f t="shared" si="5"/>
        <v>0</v>
      </c>
      <c r="L20" s="70">
        <f t="shared" si="6"/>
        <v>0</v>
      </c>
    </row>
    <row r="21" spans="1:12" x14ac:dyDescent="0.25">
      <c r="A21" s="1"/>
      <c r="B21" s="3" t="s">
        <v>85</v>
      </c>
      <c r="C21" s="45" t="s">
        <v>240</v>
      </c>
      <c r="D21" s="45"/>
      <c r="E21" s="45"/>
      <c r="F21" s="46">
        <v>0</v>
      </c>
      <c r="G21" s="46">
        <v>0</v>
      </c>
      <c r="H21" s="46">
        <v>0</v>
      </c>
      <c r="I21" s="69">
        <f t="shared" si="7"/>
        <v>500</v>
      </c>
      <c r="J21" s="70">
        <f t="shared" si="4"/>
        <v>0</v>
      </c>
      <c r="K21" s="70">
        <f t="shared" si="5"/>
        <v>0</v>
      </c>
      <c r="L21" s="70">
        <f t="shared" si="6"/>
        <v>0</v>
      </c>
    </row>
    <row r="22" spans="1:12" x14ac:dyDescent="0.25">
      <c r="A22" s="1"/>
      <c r="B22" s="3" t="s">
        <v>86</v>
      </c>
      <c r="C22" s="45" t="s">
        <v>240</v>
      </c>
      <c r="D22" s="45"/>
      <c r="E22" s="45"/>
      <c r="F22" s="46">
        <v>0</v>
      </c>
      <c r="G22" s="46">
        <v>0</v>
      </c>
      <c r="H22" s="46">
        <v>0</v>
      </c>
      <c r="I22" s="69">
        <f t="shared" si="7"/>
        <v>500</v>
      </c>
      <c r="J22" s="70">
        <f t="shared" si="4"/>
        <v>0</v>
      </c>
      <c r="K22" s="70">
        <f t="shared" si="5"/>
        <v>0</v>
      </c>
      <c r="L22" s="70">
        <f t="shared" si="6"/>
        <v>0</v>
      </c>
    </row>
    <row r="23" spans="1:12" x14ac:dyDescent="0.25">
      <c r="A23" s="1"/>
      <c r="B23" s="3" t="s">
        <v>87</v>
      </c>
      <c r="C23" s="45" t="s">
        <v>240</v>
      </c>
      <c r="D23" s="45"/>
      <c r="E23" s="45"/>
      <c r="F23" s="46">
        <v>0</v>
      </c>
      <c r="G23" s="46">
        <v>0</v>
      </c>
      <c r="H23" s="46">
        <v>0</v>
      </c>
      <c r="I23" s="69">
        <f t="shared" si="7"/>
        <v>500</v>
      </c>
      <c r="J23" s="70">
        <f t="shared" si="4"/>
        <v>0</v>
      </c>
      <c r="K23" s="70">
        <f t="shared" si="5"/>
        <v>0</v>
      </c>
      <c r="L23" s="70">
        <f t="shared" si="6"/>
        <v>0</v>
      </c>
    </row>
    <row r="24" spans="1:12" x14ac:dyDescent="0.25">
      <c r="A24" s="1"/>
      <c r="B24" s="3" t="s">
        <v>88</v>
      </c>
      <c r="C24" s="45" t="s">
        <v>240</v>
      </c>
      <c r="D24" s="45"/>
      <c r="E24" s="45"/>
      <c r="F24" s="46">
        <v>0</v>
      </c>
      <c r="G24" s="46">
        <v>0</v>
      </c>
      <c r="H24" s="46">
        <v>0</v>
      </c>
      <c r="I24" s="69">
        <f t="shared" si="7"/>
        <v>500</v>
      </c>
      <c r="J24" s="70">
        <f t="shared" si="4"/>
        <v>0</v>
      </c>
      <c r="K24" s="70">
        <f t="shared" si="5"/>
        <v>0</v>
      </c>
      <c r="L24" s="70">
        <f t="shared" si="6"/>
        <v>0</v>
      </c>
    </row>
    <row r="25" spans="1:12" x14ac:dyDescent="0.25">
      <c r="A25" s="1"/>
      <c r="B25" s="3" t="s">
        <v>89</v>
      </c>
      <c r="C25" s="45" t="s">
        <v>240</v>
      </c>
      <c r="D25" s="45"/>
      <c r="E25" s="45"/>
      <c r="F25" s="46">
        <v>0</v>
      </c>
      <c r="G25" s="46">
        <v>0</v>
      </c>
      <c r="H25" s="46">
        <v>0</v>
      </c>
      <c r="I25" s="69">
        <f t="shared" si="7"/>
        <v>500</v>
      </c>
      <c r="J25" s="70">
        <f t="shared" si="4"/>
        <v>0</v>
      </c>
      <c r="K25" s="70">
        <f t="shared" si="5"/>
        <v>0</v>
      </c>
      <c r="L25" s="70">
        <f t="shared" si="6"/>
        <v>0</v>
      </c>
    </row>
    <row r="26" spans="1:12" x14ac:dyDescent="0.25">
      <c r="A26" s="1"/>
      <c r="B26" s="3" t="s">
        <v>90</v>
      </c>
      <c r="C26" s="45" t="s">
        <v>240</v>
      </c>
      <c r="D26" s="45"/>
      <c r="E26" s="45"/>
      <c r="F26" s="46">
        <v>0</v>
      </c>
      <c r="G26" s="46">
        <v>0</v>
      </c>
      <c r="H26" s="46">
        <v>0</v>
      </c>
      <c r="I26" s="69">
        <f t="shared" si="7"/>
        <v>500</v>
      </c>
      <c r="J26" s="70">
        <f t="shared" si="4"/>
        <v>0</v>
      </c>
      <c r="K26" s="70">
        <f t="shared" si="5"/>
        <v>0</v>
      </c>
      <c r="L26" s="70">
        <f t="shared" si="6"/>
        <v>0</v>
      </c>
    </row>
    <row r="27" spans="1:12" x14ac:dyDescent="0.25">
      <c r="A27" s="1"/>
      <c r="B27" s="3" t="s">
        <v>91</v>
      </c>
      <c r="C27" s="45" t="s">
        <v>238</v>
      </c>
      <c r="D27" s="45"/>
      <c r="E27" s="45"/>
      <c r="F27" s="46">
        <v>0</v>
      </c>
      <c r="G27" s="46">
        <v>0</v>
      </c>
      <c r="H27" s="46">
        <v>0</v>
      </c>
      <c r="I27" s="69">
        <f t="shared" si="7"/>
        <v>500</v>
      </c>
      <c r="J27" s="70">
        <f t="shared" si="4"/>
        <v>0</v>
      </c>
      <c r="K27" s="70">
        <f t="shared" si="5"/>
        <v>0</v>
      </c>
      <c r="L27" s="70">
        <f t="shared" si="6"/>
        <v>0</v>
      </c>
    </row>
    <row r="28" spans="1:12" x14ac:dyDescent="0.25">
      <c r="A28" s="1"/>
      <c r="B28" s="3" t="s">
        <v>92</v>
      </c>
      <c r="C28" s="45" t="s">
        <v>240</v>
      </c>
      <c r="D28" s="45"/>
      <c r="E28" s="45"/>
      <c r="F28" s="46">
        <v>0</v>
      </c>
      <c r="G28" s="46">
        <v>0</v>
      </c>
      <c r="H28" s="46">
        <v>0</v>
      </c>
      <c r="I28" s="69">
        <f t="shared" si="7"/>
        <v>500</v>
      </c>
      <c r="J28" s="70">
        <f t="shared" si="4"/>
        <v>0</v>
      </c>
      <c r="K28" s="70">
        <f t="shared" si="5"/>
        <v>0</v>
      </c>
      <c r="L28" s="70">
        <f t="shared" si="6"/>
        <v>0</v>
      </c>
    </row>
    <row r="29" spans="1:12" x14ac:dyDescent="0.25">
      <c r="A29" s="1"/>
      <c r="B29" s="3" t="s">
        <v>93</v>
      </c>
      <c r="C29" s="45" t="s">
        <v>240</v>
      </c>
      <c r="D29" s="45"/>
      <c r="E29" s="45"/>
      <c r="F29" s="46">
        <v>0</v>
      </c>
      <c r="G29" s="46">
        <v>0</v>
      </c>
      <c r="H29" s="46">
        <v>0</v>
      </c>
      <c r="I29" s="69">
        <f t="shared" si="7"/>
        <v>500</v>
      </c>
      <c r="J29" s="70">
        <f t="shared" si="4"/>
        <v>0</v>
      </c>
      <c r="K29" s="70">
        <f t="shared" si="5"/>
        <v>0</v>
      </c>
      <c r="L29" s="70">
        <f t="shared" si="6"/>
        <v>0</v>
      </c>
    </row>
    <row r="30" spans="1:12" x14ac:dyDescent="0.25">
      <c r="A30" s="1"/>
      <c r="B30" s="3" t="s">
        <v>94</v>
      </c>
      <c r="C30" s="45" t="s">
        <v>240</v>
      </c>
      <c r="D30" s="45"/>
      <c r="E30" s="45"/>
      <c r="F30" s="46">
        <v>0</v>
      </c>
      <c r="G30" s="46">
        <v>0</v>
      </c>
      <c r="H30" s="46">
        <v>0</v>
      </c>
      <c r="I30" s="69">
        <f t="shared" si="7"/>
        <v>500</v>
      </c>
      <c r="J30" s="70">
        <f t="shared" si="4"/>
        <v>0</v>
      </c>
      <c r="K30" s="70">
        <f t="shared" si="5"/>
        <v>0</v>
      </c>
      <c r="L30" s="70">
        <f t="shared" si="6"/>
        <v>0</v>
      </c>
    </row>
    <row r="31" spans="1:12" x14ac:dyDescent="0.25">
      <c r="A31" s="1"/>
      <c r="B31" s="3" t="s">
        <v>95</v>
      </c>
      <c r="C31" s="45" t="s">
        <v>240</v>
      </c>
      <c r="D31" s="45"/>
      <c r="E31" s="45"/>
      <c r="F31" s="46">
        <v>0</v>
      </c>
      <c r="G31" s="46">
        <v>0</v>
      </c>
      <c r="H31" s="46">
        <v>0</v>
      </c>
      <c r="I31" s="69">
        <f t="shared" si="7"/>
        <v>500</v>
      </c>
      <c r="J31" s="70">
        <f t="shared" si="4"/>
        <v>0</v>
      </c>
      <c r="K31" s="70">
        <f t="shared" si="5"/>
        <v>0</v>
      </c>
      <c r="L31" s="70">
        <f t="shared" si="6"/>
        <v>0</v>
      </c>
    </row>
    <row r="32" spans="1:12" x14ac:dyDescent="0.25">
      <c r="A32" s="1"/>
      <c r="B32" s="3" t="s">
        <v>96</v>
      </c>
      <c r="C32" s="45" t="s">
        <v>240</v>
      </c>
      <c r="D32" s="45"/>
      <c r="E32" s="45"/>
      <c r="F32" s="46">
        <v>0</v>
      </c>
      <c r="G32" s="46">
        <v>0</v>
      </c>
      <c r="H32" s="46">
        <v>0</v>
      </c>
      <c r="I32" s="69">
        <f t="shared" si="7"/>
        <v>500</v>
      </c>
      <c r="J32" s="70">
        <f t="shared" si="4"/>
        <v>0</v>
      </c>
      <c r="K32" s="70">
        <f t="shared" si="5"/>
        <v>0</v>
      </c>
      <c r="L32" s="70">
        <f t="shared" si="6"/>
        <v>0</v>
      </c>
    </row>
    <row r="33" spans="1:12" x14ac:dyDescent="0.25">
      <c r="A33" s="1"/>
      <c r="B33" s="3" t="s">
        <v>97</v>
      </c>
      <c r="C33" s="45" t="s">
        <v>240</v>
      </c>
      <c r="D33" s="45"/>
      <c r="E33" s="45"/>
      <c r="F33" s="46">
        <v>0</v>
      </c>
      <c r="G33" s="46">
        <v>0</v>
      </c>
      <c r="H33" s="46">
        <v>0</v>
      </c>
      <c r="I33" s="69">
        <f t="shared" si="7"/>
        <v>500</v>
      </c>
      <c r="J33" s="70">
        <f t="shared" si="4"/>
        <v>0</v>
      </c>
      <c r="K33" s="70">
        <f t="shared" si="5"/>
        <v>0</v>
      </c>
      <c r="L33" s="70">
        <f t="shared" si="6"/>
        <v>0</v>
      </c>
    </row>
    <row r="34" spans="1:12" x14ac:dyDescent="0.25">
      <c r="A34" s="1"/>
      <c r="B34" s="3" t="s">
        <v>98</v>
      </c>
      <c r="C34" s="45" t="s">
        <v>240</v>
      </c>
      <c r="D34" s="45"/>
      <c r="E34" s="45"/>
      <c r="F34" s="46">
        <v>0</v>
      </c>
      <c r="G34" s="46">
        <v>0</v>
      </c>
      <c r="H34" s="46">
        <v>0</v>
      </c>
      <c r="I34" s="69">
        <f t="shared" si="7"/>
        <v>500</v>
      </c>
      <c r="J34" s="70">
        <f t="shared" si="4"/>
        <v>0</v>
      </c>
      <c r="K34" s="70">
        <f t="shared" si="5"/>
        <v>0</v>
      </c>
      <c r="L34" s="70">
        <f t="shared" si="6"/>
        <v>0</v>
      </c>
    </row>
    <row r="35" spans="1:12" x14ac:dyDescent="0.25">
      <c r="A35" s="1"/>
      <c r="B35" s="3"/>
      <c r="C35" s="45" t="s">
        <v>240</v>
      </c>
      <c r="D35" s="45"/>
      <c r="E35" s="45"/>
      <c r="F35" s="46">
        <v>0</v>
      </c>
      <c r="G35" s="46">
        <v>0</v>
      </c>
      <c r="H35" s="46">
        <v>0</v>
      </c>
      <c r="I35" s="69">
        <f t="shared" si="7"/>
        <v>500</v>
      </c>
      <c r="J35" s="70">
        <f t="shared" si="4"/>
        <v>0</v>
      </c>
      <c r="K35" s="70">
        <f t="shared" si="5"/>
        <v>0</v>
      </c>
      <c r="L35" s="70">
        <f t="shared" si="6"/>
        <v>0</v>
      </c>
    </row>
    <row r="36" spans="1:12" ht="13.8" thickBot="1" x14ac:dyDescent="0.3">
      <c r="A36" s="71"/>
      <c r="B36" s="72"/>
      <c r="C36" s="72"/>
      <c r="D36" s="72"/>
      <c r="E36" s="72"/>
      <c r="F36" s="93"/>
      <c r="G36" s="94"/>
      <c r="H36" s="72"/>
      <c r="I36" s="95"/>
      <c r="J36" s="96"/>
      <c r="K36" s="96"/>
      <c r="L36" s="96"/>
    </row>
    <row r="37" spans="1:12" x14ac:dyDescent="0.25">
      <c r="A37" s="1"/>
      <c r="B37" s="146"/>
      <c r="C37" s="145"/>
      <c r="D37" s="145"/>
      <c r="E37" s="145"/>
      <c r="F37" s="149">
        <v>0</v>
      </c>
      <c r="G37" s="149">
        <v>0</v>
      </c>
      <c r="H37" s="149">
        <v>0</v>
      </c>
      <c r="I37" s="69">
        <v>500</v>
      </c>
      <c r="J37" s="70">
        <f t="shared" ref="J37:J48" si="8">IF(ISNUMBER(F37),F37*$I37,"")</f>
        <v>0</v>
      </c>
      <c r="K37" s="70">
        <f t="shared" ref="K37:K48" si="9">IF(ISNUMBER(G37),G37*$I37,"")</f>
        <v>0</v>
      </c>
      <c r="L37" s="70">
        <f t="shared" ref="L37:L48" si="10">IF(ISNUMBER(H37),H37*$I37,"")</f>
        <v>0</v>
      </c>
    </row>
    <row r="38" spans="1:12" x14ac:dyDescent="0.25">
      <c r="A38" s="1"/>
      <c r="B38" s="146"/>
      <c r="C38" s="155"/>
      <c r="D38" s="155"/>
      <c r="E38" s="155"/>
      <c r="F38" s="149">
        <v>0</v>
      </c>
      <c r="G38" s="149">
        <v>0</v>
      </c>
      <c r="H38" s="149">
        <v>0</v>
      </c>
      <c r="I38" s="69">
        <v>500</v>
      </c>
      <c r="J38" s="70">
        <f t="shared" si="8"/>
        <v>0</v>
      </c>
      <c r="K38" s="70">
        <f t="shared" si="9"/>
        <v>0</v>
      </c>
      <c r="L38" s="70">
        <f t="shared" si="10"/>
        <v>0</v>
      </c>
    </row>
    <row r="39" spans="1:12" x14ac:dyDescent="0.25">
      <c r="A39" s="1"/>
      <c r="B39" s="146"/>
      <c r="C39" s="155"/>
      <c r="D39" s="155"/>
      <c r="E39" s="155"/>
      <c r="F39" s="149">
        <v>0</v>
      </c>
      <c r="G39" s="149">
        <v>0</v>
      </c>
      <c r="H39" s="149">
        <v>0</v>
      </c>
      <c r="I39" s="69">
        <v>500</v>
      </c>
      <c r="J39" s="70">
        <f t="shared" si="8"/>
        <v>0</v>
      </c>
      <c r="K39" s="70">
        <f t="shared" si="9"/>
        <v>0</v>
      </c>
      <c r="L39" s="70">
        <f t="shared" si="10"/>
        <v>0</v>
      </c>
    </row>
    <row r="40" spans="1:12" x14ac:dyDescent="0.25">
      <c r="A40" s="1"/>
      <c r="B40" s="146"/>
      <c r="C40" s="155"/>
      <c r="D40" s="155"/>
      <c r="E40" s="155"/>
      <c r="F40" s="149">
        <v>0</v>
      </c>
      <c r="G40" s="149">
        <v>0</v>
      </c>
      <c r="H40" s="149">
        <v>0</v>
      </c>
      <c r="I40" s="69">
        <v>500</v>
      </c>
      <c r="J40" s="70">
        <f t="shared" si="8"/>
        <v>0</v>
      </c>
      <c r="K40" s="70">
        <f t="shared" si="9"/>
        <v>0</v>
      </c>
      <c r="L40" s="70">
        <f t="shared" si="10"/>
        <v>0</v>
      </c>
    </row>
    <row r="41" spans="1:12" x14ac:dyDescent="0.25">
      <c r="A41" s="1"/>
      <c r="B41" s="146"/>
      <c r="C41" s="155"/>
      <c r="D41" s="155"/>
      <c r="E41" s="155"/>
      <c r="F41" s="149">
        <v>0</v>
      </c>
      <c r="G41" s="149">
        <v>0</v>
      </c>
      <c r="H41" s="149">
        <v>0</v>
      </c>
      <c r="I41" s="69">
        <v>500</v>
      </c>
      <c r="J41" s="70">
        <f t="shared" si="8"/>
        <v>0</v>
      </c>
      <c r="K41" s="70">
        <f t="shared" si="9"/>
        <v>0</v>
      </c>
      <c r="L41" s="70">
        <f t="shared" si="10"/>
        <v>0</v>
      </c>
    </row>
    <row r="42" spans="1:12" x14ac:dyDescent="0.25">
      <c r="A42" s="1"/>
      <c r="B42" s="146"/>
      <c r="C42" s="155"/>
      <c r="D42" s="155"/>
      <c r="E42" s="155"/>
      <c r="F42" s="149">
        <v>0</v>
      </c>
      <c r="G42" s="149">
        <v>0</v>
      </c>
      <c r="H42" s="149">
        <v>0</v>
      </c>
      <c r="I42" s="69">
        <v>500</v>
      </c>
      <c r="J42" s="70">
        <f t="shared" si="8"/>
        <v>0</v>
      </c>
      <c r="K42" s="70">
        <f t="shared" si="9"/>
        <v>0</v>
      </c>
      <c r="L42" s="70">
        <f t="shared" si="10"/>
        <v>0</v>
      </c>
    </row>
    <row r="43" spans="1:12" x14ac:dyDescent="0.25">
      <c r="A43" s="1"/>
      <c r="B43" s="146"/>
      <c r="C43" s="155"/>
      <c r="D43" s="155"/>
      <c r="E43" s="155"/>
      <c r="F43" s="149">
        <v>0</v>
      </c>
      <c r="G43" s="149">
        <v>0</v>
      </c>
      <c r="H43" s="149">
        <v>0</v>
      </c>
      <c r="I43" s="69">
        <v>500</v>
      </c>
      <c r="J43" s="70">
        <f t="shared" si="8"/>
        <v>0</v>
      </c>
      <c r="K43" s="70">
        <f t="shared" si="9"/>
        <v>0</v>
      </c>
      <c r="L43" s="70">
        <f t="shared" si="10"/>
        <v>0</v>
      </c>
    </row>
    <row r="44" spans="1:12" x14ac:dyDescent="0.25">
      <c r="A44" s="1"/>
      <c r="B44" s="146"/>
      <c r="C44" s="155"/>
      <c r="D44" s="155"/>
      <c r="E44" s="155"/>
      <c r="F44" s="149">
        <v>0</v>
      </c>
      <c r="G44" s="149">
        <v>0</v>
      </c>
      <c r="H44" s="149">
        <v>0</v>
      </c>
      <c r="I44" s="69">
        <v>500</v>
      </c>
      <c r="J44" s="70">
        <f t="shared" si="8"/>
        <v>0</v>
      </c>
      <c r="K44" s="70">
        <f t="shared" si="9"/>
        <v>0</v>
      </c>
      <c r="L44" s="70">
        <f t="shared" si="10"/>
        <v>0</v>
      </c>
    </row>
    <row r="45" spans="1:12" x14ac:dyDescent="0.25">
      <c r="A45" s="1"/>
      <c r="B45" s="146"/>
      <c r="C45" s="155"/>
      <c r="D45" s="155"/>
      <c r="E45" s="155"/>
      <c r="F45" s="149">
        <v>0</v>
      </c>
      <c r="G45" s="149">
        <v>0</v>
      </c>
      <c r="H45" s="149">
        <v>0</v>
      </c>
      <c r="I45" s="69">
        <v>500</v>
      </c>
      <c r="J45" s="70">
        <f t="shared" si="8"/>
        <v>0</v>
      </c>
      <c r="K45" s="70">
        <f t="shared" si="9"/>
        <v>0</v>
      </c>
      <c r="L45" s="70">
        <f t="shared" si="10"/>
        <v>0</v>
      </c>
    </row>
    <row r="46" spans="1:12" x14ac:dyDescent="0.25">
      <c r="A46" s="1"/>
      <c r="B46" s="146"/>
      <c r="C46" s="155"/>
      <c r="D46" s="155"/>
      <c r="E46" s="155"/>
      <c r="F46" s="149">
        <v>0</v>
      </c>
      <c r="G46" s="149">
        <v>0</v>
      </c>
      <c r="H46" s="149">
        <v>0</v>
      </c>
      <c r="I46" s="69">
        <v>500</v>
      </c>
      <c r="J46" s="70">
        <f t="shared" si="8"/>
        <v>0</v>
      </c>
      <c r="K46" s="70">
        <f t="shared" si="9"/>
        <v>0</v>
      </c>
      <c r="L46" s="70">
        <f t="shared" si="10"/>
        <v>0</v>
      </c>
    </row>
    <row r="47" spans="1:12" x14ac:dyDescent="0.25">
      <c r="A47" s="1"/>
      <c r="B47" s="146"/>
      <c r="C47" s="155"/>
      <c r="D47" s="155"/>
      <c r="E47" s="155"/>
      <c r="F47" s="149">
        <v>0</v>
      </c>
      <c r="G47" s="149">
        <v>0</v>
      </c>
      <c r="H47" s="149">
        <v>0</v>
      </c>
      <c r="I47" s="69">
        <v>500</v>
      </c>
      <c r="J47" s="70">
        <f t="shared" si="8"/>
        <v>0</v>
      </c>
      <c r="K47" s="70">
        <f t="shared" si="9"/>
        <v>0</v>
      </c>
      <c r="L47" s="70">
        <f t="shared" si="10"/>
        <v>0</v>
      </c>
    </row>
    <row r="48" spans="1:12" x14ac:dyDescent="0.25">
      <c r="A48" s="1"/>
      <c r="B48" s="146"/>
      <c r="C48" s="155"/>
      <c r="D48" s="155"/>
      <c r="E48" s="155"/>
      <c r="F48" s="149">
        <v>0</v>
      </c>
      <c r="G48" s="149">
        <v>0</v>
      </c>
      <c r="H48" s="149">
        <v>0</v>
      </c>
      <c r="I48" s="69">
        <v>500</v>
      </c>
      <c r="J48" s="70">
        <f t="shared" si="8"/>
        <v>0</v>
      </c>
      <c r="K48" s="70">
        <f t="shared" si="9"/>
        <v>0</v>
      </c>
      <c r="L48" s="70">
        <f t="shared" si="10"/>
        <v>0</v>
      </c>
    </row>
    <row r="49" spans="1:12" x14ac:dyDescent="0.25">
      <c r="A49" s="1"/>
      <c r="B49" s="3"/>
      <c r="C49" s="92"/>
      <c r="D49" s="15"/>
      <c r="E49" s="15"/>
      <c r="I49" s="4"/>
      <c r="J49" s="77" t="str">
        <f t="shared" ref="J49:L49" si="11">IF(ISNUMBER(F50),F50*$I49,"")</f>
        <v/>
      </c>
      <c r="K49" s="77" t="str">
        <f t="shared" si="11"/>
        <v/>
      </c>
      <c r="L49" s="77" t="str">
        <f t="shared" si="11"/>
        <v/>
      </c>
    </row>
    <row r="50" spans="1:12" x14ac:dyDescent="0.25">
      <c r="A50" s="1"/>
      <c r="B50" s="3"/>
      <c r="C50" s="91"/>
      <c r="D50" s="91"/>
      <c r="E50" s="91"/>
      <c r="F50" s="80"/>
      <c r="G50" s="80"/>
      <c r="H50" s="80"/>
      <c r="I50" s="4"/>
      <c r="J50" s="77"/>
      <c r="K50" s="77"/>
      <c r="L50" s="77"/>
    </row>
    <row r="51" spans="1:12" x14ac:dyDescent="0.25">
      <c r="A51" s="1"/>
      <c r="B51" s="3" t="s">
        <v>24</v>
      </c>
      <c r="C51" s="156"/>
      <c r="D51" s="48"/>
      <c r="E51" s="48"/>
      <c r="F51" s="46">
        <v>0</v>
      </c>
      <c r="G51" s="46">
        <v>0</v>
      </c>
      <c r="H51" s="46">
        <v>0</v>
      </c>
      <c r="I51" s="69">
        <f>$I$35</f>
        <v>500</v>
      </c>
      <c r="J51" s="70">
        <f>$I51*F51</f>
        <v>0</v>
      </c>
      <c r="K51" s="70">
        <f>$I51*G51</f>
        <v>0</v>
      </c>
      <c r="L51" s="70">
        <f>$I51*H51</f>
        <v>0</v>
      </c>
    </row>
    <row r="52" spans="1:12" ht="13.8" thickBot="1" x14ac:dyDescent="0.3">
      <c r="A52" s="71"/>
      <c r="B52" s="72"/>
      <c r="C52" s="72"/>
      <c r="D52" s="72"/>
      <c r="E52" s="72"/>
      <c r="F52" s="93"/>
      <c r="G52" s="72"/>
      <c r="H52" s="72"/>
      <c r="I52" s="85"/>
      <c r="J52" s="75"/>
      <c r="K52" s="75"/>
      <c r="L52" s="75"/>
    </row>
    <row r="53" spans="1:12" x14ac:dyDescent="0.25">
      <c r="A53" s="1"/>
      <c r="B53" s="97" t="s">
        <v>14</v>
      </c>
      <c r="C53" s="97" t="s">
        <v>99</v>
      </c>
      <c r="D53" s="97"/>
      <c r="E53" s="97"/>
      <c r="F53" s="98">
        <f>SUM(F$4:F$16)</f>
        <v>0</v>
      </c>
      <c r="G53" s="98">
        <f>SUM(G$4:G$16)</f>
        <v>0</v>
      </c>
      <c r="H53" s="98">
        <f>SUM(H$4:H$16)</f>
        <v>0</v>
      </c>
      <c r="I53" s="4">
        <f>I4</f>
        <v>500</v>
      </c>
      <c r="J53" s="77">
        <f t="shared" ref="J53:L53" si="12">SUM(J4:J16)</f>
        <v>0</v>
      </c>
      <c r="K53" s="77">
        <f t="shared" si="12"/>
        <v>0</v>
      </c>
      <c r="L53" s="77">
        <f t="shared" si="12"/>
        <v>0</v>
      </c>
    </row>
    <row r="54" spans="1:12" ht="13.8" thickBot="1" x14ac:dyDescent="0.3">
      <c r="A54" s="71"/>
      <c r="B54" s="99" t="s">
        <v>16</v>
      </c>
      <c r="C54" s="99" t="s">
        <v>100</v>
      </c>
      <c r="D54" s="99"/>
      <c r="E54" s="99"/>
      <c r="F54" s="100">
        <f>SUM(F$19:F$50)</f>
        <v>0</v>
      </c>
      <c r="G54" s="100">
        <f>SUM(G$19:G$50)</f>
        <v>0</v>
      </c>
      <c r="H54" s="100">
        <f>SUM(H$19:H$50)</f>
        <v>0</v>
      </c>
      <c r="I54" s="95">
        <v>500</v>
      </c>
      <c r="J54" s="96">
        <f t="shared" ref="J54:L54" si="13">SUM(J19:J49)</f>
        <v>0</v>
      </c>
      <c r="K54" s="96">
        <f t="shared" si="13"/>
        <v>0</v>
      </c>
      <c r="L54" s="96">
        <f t="shared" si="13"/>
        <v>0</v>
      </c>
    </row>
  </sheetData>
  <phoneticPr fontId="5" type="noConversion"/>
  <pageMargins left="0.7" right="0.7" top="0.75" bottom="0.75" header="0.3" footer="0.3"/>
  <pageSetup scale="55" fitToHeight="0" orientation="portrait" horizontalDpi="300" verticalDpi="300" r:id="rId1"/>
  <headerFooter alignWithMargins="0">
    <oddHeader>&amp;C&amp;"Arial,Bold"&amp;14RFP 21-68153 ATTACHMENT D10
COST MATRIX SHEETS</oddHeader>
    <oddFooter>&amp;C&amp;12D10 -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65"/>
  <sheetViews>
    <sheetView showGridLines="0" zoomScaleNormal="100" workbookViewId="0"/>
  </sheetViews>
  <sheetFormatPr defaultColWidth="9.109375" defaultRowHeight="13.2" x14ac:dyDescent="0.25"/>
  <cols>
    <col min="1" max="1" width="5.109375" bestFit="1" customWidth="1"/>
    <col min="2" max="2" width="36.6640625" customWidth="1"/>
    <col min="3" max="3" width="17.5546875" customWidth="1"/>
    <col min="4" max="5" width="11" customWidth="1"/>
    <col min="6" max="6" width="10.44140625" bestFit="1" customWidth="1"/>
    <col min="7" max="8" width="9.5546875" bestFit="1" customWidth="1"/>
    <col min="9" max="9" width="15.6640625" bestFit="1" customWidth="1"/>
    <col min="10" max="12" width="14" customWidth="1"/>
  </cols>
  <sheetData>
    <row r="1" spans="1:12" s="2" customFormat="1" ht="13.8" thickBot="1" x14ac:dyDescent="0.3">
      <c r="B1" s="2" t="s">
        <v>60</v>
      </c>
      <c r="F1" s="10" t="s">
        <v>61</v>
      </c>
      <c r="G1" s="10" t="s">
        <v>62</v>
      </c>
      <c r="H1" s="10" t="s">
        <v>63</v>
      </c>
      <c r="J1" s="87"/>
      <c r="K1" s="87"/>
      <c r="L1" s="87"/>
    </row>
    <row r="2" spans="1:12" ht="31.8" thickBot="1" x14ac:dyDescent="0.3">
      <c r="A2" s="101" t="s">
        <v>64</v>
      </c>
      <c r="B2" s="88" t="s">
        <v>5</v>
      </c>
      <c r="C2" s="88" t="s">
        <v>6</v>
      </c>
      <c r="D2" s="131" t="s">
        <v>235</v>
      </c>
      <c r="E2" s="131" t="s">
        <v>236</v>
      </c>
      <c r="F2" s="89" t="s">
        <v>65</v>
      </c>
      <c r="G2" s="88" t="s">
        <v>66</v>
      </c>
      <c r="H2" s="88" t="s">
        <v>66</v>
      </c>
      <c r="I2" s="90" t="s">
        <v>10</v>
      </c>
      <c r="J2" s="67" t="s">
        <v>11</v>
      </c>
      <c r="K2" s="67" t="s">
        <v>12</v>
      </c>
      <c r="L2" s="67" t="s">
        <v>13</v>
      </c>
    </row>
    <row r="3" spans="1:12" x14ac:dyDescent="0.25">
      <c r="A3" s="1" t="s">
        <v>67</v>
      </c>
      <c r="B3" s="76" t="s">
        <v>60</v>
      </c>
      <c r="C3" s="91"/>
      <c r="D3" s="91"/>
      <c r="E3" s="91"/>
      <c r="F3" s="80"/>
      <c r="G3" s="80"/>
      <c r="H3" s="80"/>
      <c r="I3" s="69"/>
      <c r="J3" s="77"/>
      <c r="K3" s="77"/>
      <c r="L3" s="77"/>
    </row>
    <row r="4" spans="1:12" x14ac:dyDescent="0.25">
      <c r="A4" s="1"/>
      <c r="B4" s="11" t="s">
        <v>68</v>
      </c>
      <c r="C4" s="45" t="s">
        <v>241</v>
      </c>
      <c r="D4" s="45"/>
      <c r="E4" s="45"/>
      <c r="F4" s="46">
        <v>0</v>
      </c>
      <c r="G4" s="46">
        <v>0</v>
      </c>
      <c r="H4" s="46">
        <v>0</v>
      </c>
      <c r="I4" s="69">
        <v>500</v>
      </c>
      <c r="J4" s="70">
        <f t="shared" ref="J4:J16" si="0">IF(ISNUMBER(F4),F4*$I4,"")</f>
        <v>0</v>
      </c>
      <c r="K4" s="70">
        <f t="shared" ref="K4:K16" si="1">IF(ISNUMBER(G4),G4*$I4,"")</f>
        <v>0</v>
      </c>
      <c r="L4" s="70">
        <f t="shared" ref="L4:L16" si="2">IF(ISNUMBER(H4),H4*$I4,"")</f>
        <v>0</v>
      </c>
    </row>
    <row r="5" spans="1:12" x14ac:dyDescent="0.25">
      <c r="A5" s="1"/>
      <c r="B5" s="3" t="s">
        <v>69</v>
      </c>
      <c r="C5" s="45" t="s">
        <v>241</v>
      </c>
      <c r="D5" s="45"/>
      <c r="E5" s="45"/>
      <c r="F5" s="46">
        <v>0</v>
      </c>
      <c r="G5" s="46">
        <v>0</v>
      </c>
      <c r="H5" s="46">
        <v>0</v>
      </c>
      <c r="I5" s="69">
        <f t="shared" ref="I5:I35" si="3">$I$4</f>
        <v>500</v>
      </c>
      <c r="J5" s="70">
        <f t="shared" si="0"/>
        <v>0</v>
      </c>
      <c r="K5" s="70">
        <f t="shared" si="1"/>
        <v>0</v>
      </c>
      <c r="L5" s="70">
        <f t="shared" si="2"/>
        <v>0</v>
      </c>
    </row>
    <row r="6" spans="1:12" x14ac:dyDescent="0.25">
      <c r="A6" s="1"/>
      <c r="B6" s="3" t="s">
        <v>70</v>
      </c>
      <c r="C6" s="45" t="s">
        <v>241</v>
      </c>
      <c r="D6" s="45"/>
      <c r="E6" s="45"/>
      <c r="F6" s="46">
        <v>0</v>
      </c>
      <c r="G6" s="46">
        <v>0</v>
      </c>
      <c r="H6" s="46">
        <v>0</v>
      </c>
      <c r="I6" s="69">
        <f t="shared" si="3"/>
        <v>500</v>
      </c>
      <c r="J6" s="70">
        <f t="shared" si="0"/>
        <v>0</v>
      </c>
      <c r="K6" s="70">
        <f t="shared" si="1"/>
        <v>0</v>
      </c>
      <c r="L6" s="70">
        <f t="shared" si="2"/>
        <v>0</v>
      </c>
    </row>
    <row r="7" spans="1:12" x14ac:dyDescent="0.25">
      <c r="A7" s="1"/>
      <c r="B7" s="3" t="s">
        <v>71</v>
      </c>
      <c r="C7" s="45" t="s">
        <v>241</v>
      </c>
      <c r="D7" s="45"/>
      <c r="E7" s="45"/>
      <c r="F7" s="46">
        <v>0</v>
      </c>
      <c r="G7" s="46">
        <v>0</v>
      </c>
      <c r="H7" s="46">
        <v>0</v>
      </c>
      <c r="I7" s="69">
        <f t="shared" si="3"/>
        <v>500</v>
      </c>
      <c r="J7" s="70">
        <f t="shared" si="0"/>
        <v>0</v>
      </c>
      <c r="K7" s="70">
        <f t="shared" si="1"/>
        <v>0</v>
      </c>
      <c r="L7" s="70">
        <f t="shared" si="2"/>
        <v>0</v>
      </c>
    </row>
    <row r="8" spans="1:12" x14ac:dyDescent="0.25">
      <c r="A8" s="1"/>
      <c r="B8" s="3" t="s">
        <v>72</v>
      </c>
      <c r="C8" s="45" t="s">
        <v>241</v>
      </c>
      <c r="D8" s="45"/>
      <c r="E8" s="45"/>
      <c r="F8" s="46">
        <v>0</v>
      </c>
      <c r="G8" s="46">
        <v>0</v>
      </c>
      <c r="H8" s="46">
        <v>0</v>
      </c>
      <c r="I8" s="69">
        <f t="shared" si="3"/>
        <v>500</v>
      </c>
      <c r="J8" s="70">
        <f t="shared" si="0"/>
        <v>0</v>
      </c>
      <c r="K8" s="70">
        <f t="shared" si="1"/>
        <v>0</v>
      </c>
      <c r="L8" s="70">
        <f t="shared" si="2"/>
        <v>0</v>
      </c>
    </row>
    <row r="9" spans="1:12" x14ac:dyDescent="0.25">
      <c r="A9" s="1"/>
      <c r="B9" s="3" t="s">
        <v>73</v>
      </c>
      <c r="C9" s="45" t="s">
        <v>241</v>
      </c>
      <c r="D9" s="45"/>
      <c r="E9" s="45"/>
      <c r="F9" s="46">
        <v>0</v>
      </c>
      <c r="G9" s="46">
        <v>0</v>
      </c>
      <c r="H9" s="46">
        <v>0</v>
      </c>
      <c r="I9" s="69">
        <f t="shared" si="3"/>
        <v>500</v>
      </c>
      <c r="J9" s="70">
        <f t="shared" si="0"/>
        <v>0</v>
      </c>
      <c r="K9" s="70">
        <f t="shared" si="1"/>
        <v>0</v>
      </c>
      <c r="L9" s="70">
        <f t="shared" si="2"/>
        <v>0</v>
      </c>
    </row>
    <row r="10" spans="1:12" x14ac:dyDescent="0.25">
      <c r="A10" s="1"/>
      <c r="B10" s="3" t="s">
        <v>74</v>
      </c>
      <c r="C10" s="45" t="s">
        <v>241</v>
      </c>
      <c r="D10" s="45"/>
      <c r="E10" s="45"/>
      <c r="F10" s="46">
        <v>0</v>
      </c>
      <c r="G10" s="46">
        <v>0</v>
      </c>
      <c r="H10" s="46">
        <v>0</v>
      </c>
      <c r="I10" s="69">
        <f t="shared" si="3"/>
        <v>500</v>
      </c>
      <c r="J10" s="70">
        <f t="shared" si="0"/>
        <v>0</v>
      </c>
      <c r="K10" s="70">
        <f t="shared" si="1"/>
        <v>0</v>
      </c>
      <c r="L10" s="70">
        <f t="shared" si="2"/>
        <v>0</v>
      </c>
    </row>
    <row r="11" spans="1:12" x14ac:dyDescent="0.25">
      <c r="A11" s="1"/>
      <c r="B11" s="3" t="s">
        <v>75</v>
      </c>
      <c r="C11" s="45" t="s">
        <v>241</v>
      </c>
      <c r="D11" s="45"/>
      <c r="E11" s="45"/>
      <c r="F11" s="46">
        <v>0</v>
      </c>
      <c r="G11" s="46">
        <v>0</v>
      </c>
      <c r="H11" s="46">
        <v>0</v>
      </c>
      <c r="I11" s="69">
        <f t="shared" si="3"/>
        <v>500</v>
      </c>
      <c r="J11" s="70">
        <f t="shared" si="0"/>
        <v>0</v>
      </c>
      <c r="K11" s="70">
        <f t="shared" si="1"/>
        <v>0</v>
      </c>
      <c r="L11" s="70">
        <f t="shared" si="2"/>
        <v>0</v>
      </c>
    </row>
    <row r="12" spans="1:12" x14ac:dyDescent="0.25">
      <c r="A12" s="1"/>
      <c r="B12" s="3" t="s">
        <v>76</v>
      </c>
      <c r="C12" s="45" t="s">
        <v>241</v>
      </c>
      <c r="D12" s="45"/>
      <c r="E12" s="45"/>
      <c r="F12" s="46">
        <v>0</v>
      </c>
      <c r="G12" s="46">
        <v>0</v>
      </c>
      <c r="H12" s="46">
        <v>0</v>
      </c>
      <c r="I12" s="69">
        <f t="shared" si="3"/>
        <v>500</v>
      </c>
      <c r="J12" s="70">
        <f t="shared" si="0"/>
        <v>0</v>
      </c>
      <c r="K12" s="70">
        <f t="shared" si="1"/>
        <v>0</v>
      </c>
      <c r="L12" s="70">
        <f t="shared" si="2"/>
        <v>0</v>
      </c>
    </row>
    <row r="13" spans="1:12" x14ac:dyDescent="0.25">
      <c r="A13" s="1"/>
      <c r="B13" s="3" t="s">
        <v>77</v>
      </c>
      <c r="C13" s="45" t="s">
        <v>241</v>
      </c>
      <c r="D13" s="45"/>
      <c r="E13" s="45"/>
      <c r="F13" s="46">
        <v>0</v>
      </c>
      <c r="G13" s="46">
        <v>0</v>
      </c>
      <c r="H13" s="46">
        <v>0</v>
      </c>
      <c r="I13" s="69">
        <f t="shared" si="3"/>
        <v>500</v>
      </c>
      <c r="J13" s="70">
        <f t="shared" si="0"/>
        <v>0</v>
      </c>
      <c r="K13" s="70">
        <f t="shared" si="1"/>
        <v>0</v>
      </c>
      <c r="L13" s="70">
        <f t="shared" si="2"/>
        <v>0</v>
      </c>
    </row>
    <row r="14" spans="1:12" x14ac:dyDescent="0.25">
      <c r="A14" s="1"/>
      <c r="B14" s="3" t="s">
        <v>78</v>
      </c>
      <c r="C14" s="45" t="s">
        <v>241</v>
      </c>
      <c r="D14" s="45"/>
      <c r="E14" s="45"/>
      <c r="F14" s="46">
        <v>0</v>
      </c>
      <c r="G14" s="46">
        <v>0</v>
      </c>
      <c r="H14" s="46">
        <v>0</v>
      </c>
      <c r="I14" s="69">
        <f t="shared" si="3"/>
        <v>500</v>
      </c>
      <c r="J14" s="70">
        <f t="shared" si="0"/>
        <v>0</v>
      </c>
      <c r="K14" s="70">
        <f t="shared" si="1"/>
        <v>0</v>
      </c>
      <c r="L14" s="70">
        <f t="shared" si="2"/>
        <v>0</v>
      </c>
    </row>
    <row r="15" spans="1:12" x14ac:dyDescent="0.25">
      <c r="A15" s="1"/>
      <c r="B15" s="3" t="s">
        <v>79</v>
      </c>
      <c r="C15" s="45" t="s">
        <v>241</v>
      </c>
      <c r="D15" s="45"/>
      <c r="E15" s="45"/>
      <c r="F15" s="46">
        <v>0</v>
      </c>
      <c r="G15" s="46">
        <v>0</v>
      </c>
      <c r="H15" s="46">
        <v>0</v>
      </c>
      <c r="I15" s="69">
        <f t="shared" si="3"/>
        <v>500</v>
      </c>
      <c r="J15" s="70">
        <f t="shared" si="0"/>
        <v>0</v>
      </c>
      <c r="K15" s="70">
        <f t="shared" si="1"/>
        <v>0</v>
      </c>
      <c r="L15" s="70">
        <f t="shared" si="2"/>
        <v>0</v>
      </c>
    </row>
    <row r="16" spans="1:12" x14ac:dyDescent="0.25">
      <c r="A16" s="1"/>
      <c r="B16" s="3" t="s">
        <v>80</v>
      </c>
      <c r="C16" s="45" t="s">
        <v>241</v>
      </c>
      <c r="D16" s="45"/>
      <c r="E16" s="45"/>
      <c r="F16" s="46">
        <v>0</v>
      </c>
      <c r="G16" s="46">
        <v>0</v>
      </c>
      <c r="H16" s="46">
        <v>0</v>
      </c>
      <c r="I16" s="69">
        <f t="shared" si="3"/>
        <v>500</v>
      </c>
      <c r="J16" s="70">
        <f t="shared" si="0"/>
        <v>0</v>
      </c>
      <c r="K16" s="70">
        <f t="shared" si="1"/>
        <v>0</v>
      </c>
      <c r="L16" s="70">
        <f t="shared" si="2"/>
        <v>0</v>
      </c>
    </row>
    <row r="17" spans="1:12" x14ac:dyDescent="0.25">
      <c r="A17" s="1"/>
      <c r="B17" s="3"/>
      <c r="C17" s="92"/>
      <c r="D17" s="92"/>
      <c r="E17" s="92"/>
      <c r="F17" s="80"/>
      <c r="G17" s="80"/>
      <c r="H17" s="80"/>
      <c r="I17" s="69"/>
      <c r="J17" s="77"/>
      <c r="K17" s="77"/>
      <c r="L17" s="77"/>
    </row>
    <row r="18" spans="1:12" x14ac:dyDescent="0.25">
      <c r="A18" s="1" t="s">
        <v>81</v>
      </c>
      <c r="B18" s="76" t="s">
        <v>82</v>
      </c>
      <c r="C18" s="92"/>
      <c r="D18" s="92"/>
      <c r="E18" s="92"/>
      <c r="F18" s="80"/>
      <c r="G18" s="80"/>
      <c r="H18" s="80"/>
      <c r="I18" s="69"/>
      <c r="J18" s="77"/>
      <c r="K18" s="77"/>
      <c r="L18" s="77"/>
    </row>
    <row r="19" spans="1:12" x14ac:dyDescent="0.25">
      <c r="A19" s="1"/>
      <c r="B19" s="3" t="s">
        <v>83</v>
      </c>
      <c r="C19" s="45" t="s">
        <v>241</v>
      </c>
      <c r="D19" s="49"/>
      <c r="E19" s="49"/>
      <c r="F19" s="46">
        <v>0</v>
      </c>
      <c r="G19" s="46">
        <v>0</v>
      </c>
      <c r="H19" s="46">
        <v>0</v>
      </c>
      <c r="I19" s="69">
        <f t="shared" si="3"/>
        <v>500</v>
      </c>
      <c r="J19" s="70">
        <f t="shared" ref="J19:J35" si="4">IF(ISNUMBER(F19),F19*$I19,"")</f>
        <v>0</v>
      </c>
      <c r="K19" s="70">
        <f t="shared" ref="K19:K35" si="5">IF(ISNUMBER(G19),G19*$I19,"")</f>
        <v>0</v>
      </c>
      <c r="L19" s="70">
        <f t="shared" ref="L19:L35" si="6">IF(ISNUMBER(H19),H19*$I19,"")</f>
        <v>0</v>
      </c>
    </row>
    <row r="20" spans="1:12" x14ac:dyDescent="0.25">
      <c r="A20" s="1"/>
      <c r="B20" s="3" t="s">
        <v>84</v>
      </c>
      <c r="C20" s="45" t="s">
        <v>241</v>
      </c>
      <c r="D20" s="49"/>
      <c r="E20" s="49"/>
      <c r="F20" s="46">
        <v>0</v>
      </c>
      <c r="G20" s="46">
        <v>0</v>
      </c>
      <c r="H20" s="46">
        <v>0</v>
      </c>
      <c r="I20" s="69">
        <f t="shared" si="3"/>
        <v>500</v>
      </c>
      <c r="J20" s="70">
        <f t="shared" si="4"/>
        <v>0</v>
      </c>
      <c r="K20" s="70">
        <f t="shared" si="5"/>
        <v>0</v>
      </c>
      <c r="L20" s="70">
        <f t="shared" si="6"/>
        <v>0</v>
      </c>
    </row>
    <row r="21" spans="1:12" x14ac:dyDescent="0.25">
      <c r="A21" s="1"/>
      <c r="B21" s="3" t="s">
        <v>85</v>
      </c>
      <c r="C21" s="45" t="s">
        <v>241</v>
      </c>
      <c r="D21" s="49"/>
      <c r="E21" s="49"/>
      <c r="F21" s="46">
        <v>0</v>
      </c>
      <c r="G21" s="46">
        <v>0</v>
      </c>
      <c r="H21" s="46">
        <v>0</v>
      </c>
      <c r="I21" s="69">
        <f t="shared" si="3"/>
        <v>500</v>
      </c>
      <c r="J21" s="70">
        <f t="shared" si="4"/>
        <v>0</v>
      </c>
      <c r="K21" s="70">
        <f t="shared" si="5"/>
        <v>0</v>
      </c>
      <c r="L21" s="70">
        <f t="shared" si="6"/>
        <v>0</v>
      </c>
    </row>
    <row r="22" spans="1:12" x14ac:dyDescent="0.25">
      <c r="A22" s="1"/>
      <c r="B22" s="3" t="s">
        <v>86</v>
      </c>
      <c r="C22" s="45" t="s">
        <v>241</v>
      </c>
      <c r="D22" s="49"/>
      <c r="E22" s="49"/>
      <c r="F22" s="46">
        <v>0</v>
      </c>
      <c r="G22" s="46">
        <v>0</v>
      </c>
      <c r="H22" s="46">
        <v>0</v>
      </c>
      <c r="I22" s="69">
        <f t="shared" si="3"/>
        <v>500</v>
      </c>
      <c r="J22" s="70">
        <f t="shared" si="4"/>
        <v>0</v>
      </c>
      <c r="K22" s="70">
        <f t="shared" si="5"/>
        <v>0</v>
      </c>
      <c r="L22" s="70">
        <f t="shared" si="6"/>
        <v>0</v>
      </c>
    </row>
    <row r="23" spans="1:12" x14ac:dyDescent="0.25">
      <c r="A23" s="1"/>
      <c r="B23" s="3" t="s">
        <v>87</v>
      </c>
      <c r="C23" s="45" t="s">
        <v>241</v>
      </c>
      <c r="D23" s="49"/>
      <c r="E23" s="49"/>
      <c r="F23" s="46">
        <v>0</v>
      </c>
      <c r="G23" s="46">
        <v>0</v>
      </c>
      <c r="H23" s="46">
        <v>0</v>
      </c>
      <c r="I23" s="69">
        <f t="shared" si="3"/>
        <v>500</v>
      </c>
      <c r="J23" s="70">
        <f t="shared" si="4"/>
        <v>0</v>
      </c>
      <c r="K23" s="70">
        <f t="shared" si="5"/>
        <v>0</v>
      </c>
      <c r="L23" s="70">
        <f t="shared" si="6"/>
        <v>0</v>
      </c>
    </row>
    <row r="24" spans="1:12" x14ac:dyDescent="0.25">
      <c r="A24" s="1"/>
      <c r="B24" s="3" t="s">
        <v>88</v>
      </c>
      <c r="C24" s="45" t="s">
        <v>241</v>
      </c>
      <c r="D24" s="49"/>
      <c r="E24" s="49"/>
      <c r="F24" s="46">
        <v>0</v>
      </c>
      <c r="G24" s="46">
        <v>0</v>
      </c>
      <c r="H24" s="46">
        <v>0</v>
      </c>
      <c r="I24" s="69">
        <f t="shared" si="3"/>
        <v>500</v>
      </c>
      <c r="J24" s="70">
        <f t="shared" si="4"/>
        <v>0</v>
      </c>
      <c r="K24" s="70">
        <f t="shared" si="5"/>
        <v>0</v>
      </c>
      <c r="L24" s="70">
        <f t="shared" si="6"/>
        <v>0</v>
      </c>
    </row>
    <row r="25" spans="1:12" x14ac:dyDescent="0.25">
      <c r="A25" s="1"/>
      <c r="B25" s="3" t="s">
        <v>89</v>
      </c>
      <c r="C25" s="45" t="s">
        <v>241</v>
      </c>
      <c r="D25" s="49"/>
      <c r="E25" s="49"/>
      <c r="F25" s="46">
        <v>0</v>
      </c>
      <c r="G25" s="46">
        <v>0</v>
      </c>
      <c r="H25" s="46">
        <v>0</v>
      </c>
      <c r="I25" s="69">
        <f t="shared" si="3"/>
        <v>500</v>
      </c>
      <c r="J25" s="70">
        <f t="shared" si="4"/>
        <v>0</v>
      </c>
      <c r="K25" s="70">
        <f t="shared" si="5"/>
        <v>0</v>
      </c>
      <c r="L25" s="70">
        <f t="shared" si="6"/>
        <v>0</v>
      </c>
    </row>
    <row r="26" spans="1:12" x14ac:dyDescent="0.25">
      <c r="A26" s="1"/>
      <c r="B26" s="3" t="s">
        <v>90</v>
      </c>
      <c r="C26" s="45" t="s">
        <v>239</v>
      </c>
      <c r="D26" s="49"/>
      <c r="E26" s="49"/>
      <c r="F26" s="46">
        <v>0</v>
      </c>
      <c r="G26" s="46">
        <v>0</v>
      </c>
      <c r="H26" s="46">
        <v>0</v>
      </c>
      <c r="I26" s="69">
        <f t="shared" si="3"/>
        <v>500</v>
      </c>
      <c r="J26" s="70">
        <f t="shared" si="4"/>
        <v>0</v>
      </c>
      <c r="K26" s="70">
        <f t="shared" si="5"/>
        <v>0</v>
      </c>
      <c r="L26" s="70">
        <f t="shared" si="6"/>
        <v>0</v>
      </c>
    </row>
    <row r="27" spans="1:12" x14ac:dyDescent="0.25">
      <c r="A27" s="1"/>
      <c r="B27" s="3" t="s">
        <v>92</v>
      </c>
      <c r="C27" s="45" t="s">
        <v>241</v>
      </c>
      <c r="D27" s="49"/>
      <c r="E27" s="49"/>
      <c r="F27" s="46">
        <v>0</v>
      </c>
      <c r="G27" s="46">
        <v>0</v>
      </c>
      <c r="H27" s="46">
        <v>0</v>
      </c>
      <c r="I27" s="69">
        <f t="shared" si="3"/>
        <v>500</v>
      </c>
      <c r="J27" s="70">
        <f t="shared" si="4"/>
        <v>0</v>
      </c>
      <c r="K27" s="70">
        <f t="shared" si="5"/>
        <v>0</v>
      </c>
      <c r="L27" s="70">
        <f t="shared" si="6"/>
        <v>0</v>
      </c>
    </row>
    <row r="28" spans="1:12" x14ac:dyDescent="0.25">
      <c r="A28" s="1"/>
      <c r="B28" s="3" t="s">
        <v>93</v>
      </c>
      <c r="C28" s="45" t="s">
        <v>241</v>
      </c>
      <c r="D28" s="49"/>
      <c r="E28" s="49"/>
      <c r="F28" s="46">
        <v>0</v>
      </c>
      <c r="G28" s="46">
        <v>0</v>
      </c>
      <c r="H28" s="46">
        <v>0</v>
      </c>
      <c r="I28" s="69">
        <f t="shared" si="3"/>
        <v>500</v>
      </c>
      <c r="J28" s="70">
        <f t="shared" si="4"/>
        <v>0</v>
      </c>
      <c r="K28" s="70">
        <f t="shared" si="5"/>
        <v>0</v>
      </c>
      <c r="L28" s="70">
        <f t="shared" si="6"/>
        <v>0</v>
      </c>
    </row>
    <row r="29" spans="1:12" x14ac:dyDescent="0.25">
      <c r="A29" s="1"/>
      <c r="B29" s="3" t="s">
        <v>94</v>
      </c>
      <c r="C29" s="45" t="s">
        <v>241</v>
      </c>
      <c r="D29" s="49"/>
      <c r="E29" s="49"/>
      <c r="F29" s="46">
        <v>0</v>
      </c>
      <c r="G29" s="46">
        <v>0</v>
      </c>
      <c r="H29" s="46">
        <v>0</v>
      </c>
      <c r="I29" s="69">
        <f t="shared" si="3"/>
        <v>500</v>
      </c>
      <c r="J29" s="70">
        <f t="shared" si="4"/>
        <v>0</v>
      </c>
      <c r="K29" s="70">
        <f t="shared" si="5"/>
        <v>0</v>
      </c>
      <c r="L29" s="70">
        <f t="shared" si="6"/>
        <v>0</v>
      </c>
    </row>
    <row r="30" spans="1:12" x14ac:dyDescent="0.25">
      <c r="A30" s="1"/>
      <c r="B30" s="3" t="s">
        <v>95</v>
      </c>
      <c r="C30" s="45" t="s">
        <v>241</v>
      </c>
      <c r="D30" s="49"/>
      <c r="E30" s="49"/>
      <c r="F30" s="46">
        <v>0</v>
      </c>
      <c r="G30" s="46">
        <v>0</v>
      </c>
      <c r="H30" s="46">
        <v>0</v>
      </c>
      <c r="I30" s="69">
        <f t="shared" si="3"/>
        <v>500</v>
      </c>
      <c r="J30" s="70">
        <f t="shared" si="4"/>
        <v>0</v>
      </c>
      <c r="K30" s="70">
        <f t="shared" si="5"/>
        <v>0</v>
      </c>
      <c r="L30" s="70">
        <f t="shared" si="6"/>
        <v>0</v>
      </c>
    </row>
    <row r="31" spans="1:12" x14ac:dyDescent="0.25">
      <c r="A31" s="1"/>
      <c r="B31" s="3" t="s">
        <v>96</v>
      </c>
      <c r="C31" s="45" t="s">
        <v>241</v>
      </c>
      <c r="D31" s="49"/>
      <c r="E31" s="49"/>
      <c r="F31" s="46">
        <v>0</v>
      </c>
      <c r="G31" s="46">
        <v>0</v>
      </c>
      <c r="H31" s="46">
        <v>0</v>
      </c>
      <c r="I31" s="69">
        <f t="shared" si="3"/>
        <v>500</v>
      </c>
      <c r="J31" s="70">
        <f t="shared" si="4"/>
        <v>0</v>
      </c>
      <c r="K31" s="70">
        <f t="shared" si="5"/>
        <v>0</v>
      </c>
      <c r="L31" s="70">
        <f t="shared" si="6"/>
        <v>0</v>
      </c>
    </row>
    <row r="32" spans="1:12" x14ac:dyDescent="0.25">
      <c r="A32" s="1"/>
      <c r="B32" s="3" t="s">
        <v>97</v>
      </c>
      <c r="C32" s="45" t="s">
        <v>241</v>
      </c>
      <c r="D32" s="49"/>
      <c r="E32" s="49"/>
      <c r="F32" s="46">
        <v>0</v>
      </c>
      <c r="G32" s="46">
        <v>0</v>
      </c>
      <c r="H32" s="46">
        <v>0</v>
      </c>
      <c r="I32" s="69">
        <f t="shared" si="3"/>
        <v>500</v>
      </c>
      <c r="J32" s="70">
        <f t="shared" si="4"/>
        <v>0</v>
      </c>
      <c r="K32" s="70">
        <f t="shared" si="5"/>
        <v>0</v>
      </c>
      <c r="L32" s="70">
        <f t="shared" si="6"/>
        <v>0</v>
      </c>
    </row>
    <row r="33" spans="1:12" x14ac:dyDescent="0.25">
      <c r="A33" s="1"/>
      <c r="B33" s="3" t="s">
        <v>98</v>
      </c>
      <c r="C33" s="45" t="s">
        <v>241</v>
      </c>
      <c r="D33" s="49"/>
      <c r="E33" s="49"/>
      <c r="F33" s="46">
        <v>0</v>
      </c>
      <c r="G33" s="46">
        <v>0</v>
      </c>
      <c r="H33" s="46">
        <v>0</v>
      </c>
      <c r="I33" s="69">
        <f t="shared" si="3"/>
        <v>500</v>
      </c>
      <c r="J33" s="70">
        <f t="shared" si="4"/>
        <v>0</v>
      </c>
      <c r="K33" s="70">
        <f t="shared" si="5"/>
        <v>0</v>
      </c>
      <c r="L33" s="70">
        <f t="shared" si="6"/>
        <v>0</v>
      </c>
    </row>
    <row r="34" spans="1:12" x14ac:dyDescent="0.25">
      <c r="A34" s="1"/>
      <c r="B34" s="3"/>
      <c r="C34" s="45" t="s">
        <v>241</v>
      </c>
      <c r="D34" s="49"/>
      <c r="E34" s="49"/>
      <c r="F34" s="46">
        <v>0</v>
      </c>
      <c r="G34" s="46">
        <v>0</v>
      </c>
      <c r="H34" s="46">
        <v>0</v>
      </c>
      <c r="I34" s="69">
        <f t="shared" si="3"/>
        <v>500</v>
      </c>
      <c r="J34" s="70">
        <f t="shared" si="4"/>
        <v>0</v>
      </c>
      <c r="K34" s="70">
        <f t="shared" si="5"/>
        <v>0</v>
      </c>
      <c r="L34" s="70">
        <f t="shared" si="6"/>
        <v>0</v>
      </c>
    </row>
    <row r="35" spans="1:12" x14ac:dyDescent="0.25">
      <c r="A35" s="1"/>
      <c r="B35" s="3"/>
      <c r="C35" s="45" t="s">
        <v>241</v>
      </c>
      <c r="D35" s="49"/>
      <c r="E35" s="49"/>
      <c r="F35" s="46">
        <v>0</v>
      </c>
      <c r="G35" s="46">
        <v>0</v>
      </c>
      <c r="H35" s="46">
        <v>0</v>
      </c>
      <c r="I35" s="69">
        <f t="shared" si="3"/>
        <v>500</v>
      </c>
      <c r="J35" s="70">
        <f t="shared" si="4"/>
        <v>0</v>
      </c>
      <c r="K35" s="70">
        <f t="shared" si="5"/>
        <v>0</v>
      </c>
      <c r="L35" s="70">
        <f t="shared" si="6"/>
        <v>0</v>
      </c>
    </row>
    <row r="36" spans="1:12" ht="13.8" thickBot="1" x14ac:dyDescent="0.3">
      <c r="A36" s="71"/>
      <c r="B36" s="72"/>
      <c r="C36" s="85"/>
      <c r="D36" s="85"/>
      <c r="E36" s="85"/>
      <c r="F36" s="93"/>
      <c r="G36" s="94"/>
      <c r="H36" s="72"/>
      <c r="I36" s="85"/>
      <c r="J36" s="96"/>
      <c r="K36" s="96"/>
      <c r="L36" s="96"/>
    </row>
    <row r="37" spans="1:12" x14ac:dyDescent="0.25">
      <c r="A37" s="1"/>
      <c r="B37" s="3"/>
      <c r="C37" s="11"/>
      <c r="D37" s="11"/>
      <c r="E37" s="11"/>
      <c r="F37" s="80"/>
      <c r="G37" s="80"/>
      <c r="H37" s="80"/>
      <c r="I37" s="69"/>
      <c r="J37" s="77"/>
      <c r="K37" s="77"/>
      <c r="L37" s="77"/>
    </row>
    <row r="38" spans="1:12" x14ac:dyDescent="0.25">
      <c r="A38" s="1"/>
      <c r="B38" s="146"/>
      <c r="C38" s="156"/>
      <c r="D38" s="156"/>
      <c r="E38" s="156"/>
      <c r="F38" s="149">
        <v>0</v>
      </c>
      <c r="G38" s="149">
        <v>0</v>
      </c>
      <c r="H38" s="149">
        <v>0</v>
      </c>
      <c r="I38" s="69"/>
      <c r="J38" s="70">
        <f t="shared" ref="J38:J49" si="7">IF(ISNUMBER(F38),F38*$I38,"")</f>
        <v>0</v>
      </c>
      <c r="K38" s="70">
        <f t="shared" ref="K38:K49" si="8">IF(ISNUMBER(G38),G38*$I38,"")</f>
        <v>0</v>
      </c>
      <c r="L38" s="70">
        <f t="shared" ref="L38:L49" si="9">IF(ISNUMBER(H38),H38*$I38,"")</f>
        <v>0</v>
      </c>
    </row>
    <row r="39" spans="1:12" x14ac:dyDescent="0.25">
      <c r="A39" s="1"/>
      <c r="B39" s="146"/>
      <c r="C39" s="156"/>
      <c r="D39" s="156"/>
      <c r="E39" s="156"/>
      <c r="F39" s="149">
        <v>0</v>
      </c>
      <c r="G39" s="149">
        <v>0</v>
      </c>
      <c r="H39" s="149">
        <v>0</v>
      </c>
      <c r="I39" s="69"/>
      <c r="J39" s="70">
        <f t="shared" si="7"/>
        <v>0</v>
      </c>
      <c r="K39" s="70">
        <f t="shared" si="8"/>
        <v>0</v>
      </c>
      <c r="L39" s="70">
        <f t="shared" si="9"/>
        <v>0</v>
      </c>
    </row>
    <row r="40" spans="1:12" x14ac:dyDescent="0.25">
      <c r="A40" s="1"/>
      <c r="B40" s="146"/>
      <c r="C40" s="156"/>
      <c r="D40" s="156"/>
      <c r="E40" s="156"/>
      <c r="F40" s="149">
        <v>0</v>
      </c>
      <c r="G40" s="149">
        <v>0</v>
      </c>
      <c r="H40" s="149">
        <v>0</v>
      </c>
      <c r="I40" s="69"/>
      <c r="J40" s="70">
        <f t="shared" si="7"/>
        <v>0</v>
      </c>
      <c r="K40" s="70">
        <f t="shared" si="8"/>
        <v>0</v>
      </c>
      <c r="L40" s="70">
        <f t="shared" si="9"/>
        <v>0</v>
      </c>
    </row>
    <row r="41" spans="1:12" x14ac:dyDescent="0.25">
      <c r="A41" s="1"/>
      <c r="B41" s="146"/>
      <c r="C41" s="156"/>
      <c r="D41" s="156"/>
      <c r="E41" s="156"/>
      <c r="F41" s="149">
        <v>0</v>
      </c>
      <c r="G41" s="149">
        <v>0</v>
      </c>
      <c r="H41" s="149">
        <v>0</v>
      </c>
      <c r="I41" s="69"/>
      <c r="J41" s="70">
        <f t="shared" si="7"/>
        <v>0</v>
      </c>
      <c r="K41" s="70">
        <f t="shared" si="8"/>
        <v>0</v>
      </c>
      <c r="L41" s="70">
        <f t="shared" si="9"/>
        <v>0</v>
      </c>
    </row>
    <row r="42" spans="1:12" x14ac:dyDescent="0.25">
      <c r="A42" s="1"/>
      <c r="B42" s="146"/>
      <c r="C42" s="156"/>
      <c r="D42" s="156"/>
      <c r="E42" s="156"/>
      <c r="F42" s="149">
        <v>0</v>
      </c>
      <c r="G42" s="149">
        <v>0</v>
      </c>
      <c r="H42" s="149">
        <v>0</v>
      </c>
      <c r="I42" s="69"/>
      <c r="J42" s="70">
        <f t="shared" si="7"/>
        <v>0</v>
      </c>
      <c r="K42" s="70">
        <f t="shared" si="8"/>
        <v>0</v>
      </c>
      <c r="L42" s="70">
        <f t="shared" si="9"/>
        <v>0</v>
      </c>
    </row>
    <row r="43" spans="1:12" x14ac:dyDescent="0.25">
      <c r="A43" s="1"/>
      <c r="B43" s="146"/>
      <c r="C43" s="156"/>
      <c r="D43" s="156"/>
      <c r="E43" s="156"/>
      <c r="F43" s="149">
        <v>0</v>
      </c>
      <c r="G43" s="149">
        <v>0</v>
      </c>
      <c r="H43" s="149">
        <v>0</v>
      </c>
      <c r="I43" s="69"/>
      <c r="J43" s="70">
        <f t="shared" si="7"/>
        <v>0</v>
      </c>
      <c r="K43" s="70">
        <f t="shared" si="8"/>
        <v>0</v>
      </c>
      <c r="L43" s="70">
        <f t="shared" si="9"/>
        <v>0</v>
      </c>
    </row>
    <row r="44" spans="1:12" x14ac:dyDescent="0.25">
      <c r="A44" s="1"/>
      <c r="B44" s="146"/>
      <c r="C44" s="156"/>
      <c r="D44" s="156"/>
      <c r="E44" s="156"/>
      <c r="F44" s="149">
        <v>0</v>
      </c>
      <c r="G44" s="149">
        <v>0</v>
      </c>
      <c r="H44" s="149">
        <v>0</v>
      </c>
      <c r="I44" s="69"/>
      <c r="J44" s="70">
        <f t="shared" si="7"/>
        <v>0</v>
      </c>
      <c r="K44" s="70">
        <f t="shared" si="8"/>
        <v>0</v>
      </c>
      <c r="L44" s="70">
        <f t="shared" si="9"/>
        <v>0</v>
      </c>
    </row>
    <row r="45" spans="1:12" x14ac:dyDescent="0.25">
      <c r="A45" s="1"/>
      <c r="B45" s="146"/>
      <c r="C45" s="156"/>
      <c r="D45" s="156"/>
      <c r="E45" s="156"/>
      <c r="F45" s="149">
        <v>0</v>
      </c>
      <c r="G45" s="149">
        <v>0</v>
      </c>
      <c r="H45" s="149">
        <v>0</v>
      </c>
      <c r="I45" s="69"/>
      <c r="J45" s="70">
        <f t="shared" si="7"/>
        <v>0</v>
      </c>
      <c r="K45" s="70">
        <f t="shared" si="8"/>
        <v>0</v>
      </c>
      <c r="L45" s="70">
        <f t="shared" si="9"/>
        <v>0</v>
      </c>
    </row>
    <row r="46" spans="1:12" x14ac:dyDescent="0.25">
      <c r="A46" s="1"/>
      <c r="B46" s="146"/>
      <c r="C46" s="156"/>
      <c r="D46" s="156"/>
      <c r="E46" s="156"/>
      <c r="F46" s="149">
        <v>0</v>
      </c>
      <c r="G46" s="149">
        <v>0</v>
      </c>
      <c r="H46" s="149">
        <v>0</v>
      </c>
      <c r="I46" s="69"/>
      <c r="J46" s="70">
        <f t="shared" si="7"/>
        <v>0</v>
      </c>
      <c r="K46" s="70">
        <f t="shared" si="8"/>
        <v>0</v>
      </c>
      <c r="L46" s="70">
        <f t="shared" si="9"/>
        <v>0</v>
      </c>
    </row>
    <row r="47" spans="1:12" x14ac:dyDescent="0.25">
      <c r="A47" s="1"/>
      <c r="B47" s="146"/>
      <c r="C47" s="156"/>
      <c r="D47" s="156"/>
      <c r="E47" s="156"/>
      <c r="F47" s="149">
        <v>0</v>
      </c>
      <c r="G47" s="149">
        <v>0</v>
      </c>
      <c r="H47" s="149">
        <v>0</v>
      </c>
      <c r="I47" s="69"/>
      <c r="J47" s="70">
        <f t="shared" si="7"/>
        <v>0</v>
      </c>
      <c r="K47" s="70">
        <f t="shared" si="8"/>
        <v>0</v>
      </c>
      <c r="L47" s="70">
        <f t="shared" si="9"/>
        <v>0</v>
      </c>
    </row>
    <row r="48" spans="1:12" x14ac:dyDescent="0.25">
      <c r="A48" s="1"/>
      <c r="B48" s="146"/>
      <c r="C48" s="156"/>
      <c r="D48" s="156"/>
      <c r="E48" s="156"/>
      <c r="F48" s="149">
        <v>0</v>
      </c>
      <c r="G48" s="149">
        <v>0</v>
      </c>
      <c r="H48" s="149">
        <v>0</v>
      </c>
      <c r="I48" s="69"/>
      <c r="J48" s="70">
        <f t="shared" si="7"/>
        <v>0</v>
      </c>
      <c r="K48" s="70">
        <f t="shared" si="8"/>
        <v>0</v>
      </c>
      <c r="L48" s="70">
        <f t="shared" si="9"/>
        <v>0</v>
      </c>
    </row>
    <row r="49" spans="1:12" x14ac:dyDescent="0.25">
      <c r="A49" s="1"/>
      <c r="B49" s="146"/>
      <c r="C49" s="156"/>
      <c r="D49" s="156"/>
      <c r="E49" s="156"/>
      <c r="F49" s="149">
        <v>0</v>
      </c>
      <c r="G49" s="149">
        <v>0</v>
      </c>
      <c r="H49" s="149">
        <v>0</v>
      </c>
      <c r="I49" s="69"/>
      <c r="J49" s="70">
        <f t="shared" si="7"/>
        <v>0</v>
      </c>
      <c r="K49" s="70">
        <f t="shared" si="8"/>
        <v>0</v>
      </c>
      <c r="L49" s="70">
        <f t="shared" si="9"/>
        <v>0</v>
      </c>
    </row>
    <row r="50" spans="1:12" x14ac:dyDescent="0.25">
      <c r="A50" s="1"/>
      <c r="B50" s="3"/>
      <c r="C50" s="91"/>
      <c r="D50" s="91"/>
      <c r="E50" s="91"/>
      <c r="F50" s="80"/>
      <c r="G50" s="80"/>
      <c r="H50" s="80"/>
      <c r="I50" s="69"/>
      <c r="J50" s="83"/>
      <c r="K50" s="83"/>
      <c r="L50" s="83"/>
    </row>
    <row r="51" spans="1:12" x14ac:dyDescent="0.25">
      <c r="A51" s="1"/>
      <c r="B51" s="3" t="s">
        <v>24</v>
      </c>
      <c r="C51" s="156"/>
      <c r="D51" s="48"/>
      <c r="E51" s="48"/>
      <c r="F51" s="46">
        <v>0</v>
      </c>
      <c r="G51" s="46">
        <v>0</v>
      </c>
      <c r="H51" s="46">
        <v>0</v>
      </c>
      <c r="I51" s="69"/>
      <c r="J51" s="70">
        <f>IF(ISNUMBER(F51),F51*$I51,"")</f>
        <v>0</v>
      </c>
      <c r="K51" s="70">
        <f>IF(ISNUMBER(G51),G51*$I51,"")</f>
        <v>0</v>
      </c>
      <c r="L51" s="70">
        <f>IF(ISNUMBER(H51),H51*$I51,"")</f>
        <v>0</v>
      </c>
    </row>
    <row r="52" spans="1:12" ht="13.8" thickBot="1" x14ac:dyDescent="0.3">
      <c r="A52" s="71"/>
      <c r="B52" s="72"/>
      <c r="C52" s="72"/>
      <c r="D52" s="72"/>
      <c r="E52" s="72"/>
      <c r="F52" s="84"/>
      <c r="G52" s="72"/>
      <c r="H52" s="72"/>
      <c r="I52" s="85"/>
      <c r="J52" s="75"/>
      <c r="K52" s="75"/>
      <c r="L52" s="75"/>
    </row>
    <row r="53" spans="1:12" x14ac:dyDescent="0.25">
      <c r="A53" s="1"/>
      <c r="B53" s="97" t="s">
        <v>14</v>
      </c>
      <c r="C53" s="97" t="s">
        <v>99</v>
      </c>
      <c r="D53" s="97"/>
      <c r="E53" s="97"/>
      <c r="F53" s="98">
        <f>SUM(F$4:F$16)</f>
        <v>0</v>
      </c>
      <c r="G53" s="98">
        <f>SUM(G$4:G$16)</f>
        <v>0</v>
      </c>
      <c r="H53" s="98">
        <f>SUM(H$4:H$16)</f>
        <v>0</v>
      </c>
      <c r="I53" s="4">
        <f>I4</f>
        <v>500</v>
      </c>
      <c r="J53" s="77">
        <f t="shared" ref="J53:L53" si="10">SUM(J4:J16)</f>
        <v>0</v>
      </c>
      <c r="K53" s="77">
        <f t="shared" si="10"/>
        <v>0</v>
      </c>
      <c r="L53" s="77">
        <f t="shared" si="10"/>
        <v>0</v>
      </c>
    </row>
    <row r="54" spans="1:12" x14ac:dyDescent="0.25">
      <c r="A54" s="1"/>
      <c r="B54" s="97" t="s">
        <v>16</v>
      </c>
      <c r="C54" s="97" t="s">
        <v>100</v>
      </c>
      <c r="D54" s="97"/>
      <c r="E54" s="97"/>
      <c r="F54" s="98">
        <f>SUM(F$19:F$50)</f>
        <v>0</v>
      </c>
      <c r="G54" s="98">
        <f>SUM(G$19:G$50)</f>
        <v>0</v>
      </c>
      <c r="H54" s="98">
        <f>SUM(H$19:H$50)</f>
        <v>0</v>
      </c>
      <c r="I54" s="4">
        <v>500</v>
      </c>
      <c r="J54" s="77">
        <f t="shared" ref="J54:L54" si="11">SUM(J19:J49)</f>
        <v>0</v>
      </c>
      <c r="K54" s="77">
        <f t="shared" si="11"/>
        <v>0</v>
      </c>
      <c r="L54" s="77">
        <f t="shared" si="11"/>
        <v>0</v>
      </c>
    </row>
    <row r="55" spans="1:12" x14ac:dyDescent="0.25">
      <c r="A55" s="1"/>
      <c r="B55" s="97"/>
      <c r="C55" s="97"/>
      <c r="D55" s="97"/>
      <c r="E55" s="97"/>
      <c r="F55" s="98"/>
      <c r="G55" s="98"/>
      <c r="H55" s="98"/>
      <c r="I55" s="4"/>
      <c r="J55" s="77"/>
      <c r="K55" s="77"/>
      <c r="L55" s="77"/>
    </row>
    <row r="56" spans="1:12" x14ac:dyDescent="0.25">
      <c r="A56" s="1"/>
      <c r="B56" s="97"/>
      <c r="C56" s="97"/>
      <c r="D56" s="97"/>
      <c r="E56" s="97"/>
      <c r="F56" s="98"/>
      <c r="G56" s="98"/>
      <c r="H56" s="98"/>
      <c r="I56" s="4"/>
      <c r="J56" s="77"/>
      <c r="K56" s="77"/>
      <c r="L56" s="77"/>
    </row>
    <row r="57" spans="1:12" x14ac:dyDescent="0.25">
      <c r="A57" s="1"/>
      <c r="B57" s="102"/>
      <c r="C57" s="102"/>
      <c r="D57" s="102"/>
      <c r="E57" s="102"/>
      <c r="F57" s="98"/>
      <c r="G57" s="98"/>
      <c r="H57" s="98"/>
      <c r="I57" s="4"/>
      <c r="J57" s="103"/>
      <c r="K57" s="103"/>
      <c r="L57" s="103"/>
    </row>
    <row r="58" spans="1:12" x14ac:dyDescent="0.25">
      <c r="A58" s="1"/>
      <c r="B58" s="102"/>
      <c r="C58" s="102"/>
      <c r="D58" s="102"/>
      <c r="E58" s="102"/>
      <c r="F58" s="98"/>
      <c r="G58" s="104"/>
      <c r="H58" s="104"/>
      <c r="I58" s="4"/>
      <c r="J58" s="77"/>
      <c r="K58" s="77"/>
      <c r="L58" s="77"/>
    </row>
    <row r="59" spans="1:12" x14ac:dyDescent="0.25">
      <c r="A59" s="1"/>
      <c r="B59" s="97"/>
      <c r="C59" s="97"/>
      <c r="D59" s="97"/>
      <c r="E59" s="97"/>
      <c r="F59" s="98"/>
      <c r="G59" s="98"/>
      <c r="H59" s="98"/>
      <c r="I59" s="4"/>
      <c r="J59" s="77"/>
      <c r="K59" s="77"/>
      <c r="L59" s="77"/>
    </row>
    <row r="60" spans="1:12" x14ac:dyDescent="0.25">
      <c r="A60" s="1"/>
      <c r="B60" s="97"/>
      <c r="C60" s="97"/>
      <c r="D60" s="97"/>
      <c r="E60" s="97"/>
      <c r="F60" s="98"/>
      <c r="G60" s="98"/>
      <c r="H60" s="98"/>
      <c r="I60" s="4"/>
      <c r="J60" s="77"/>
      <c r="K60" s="77"/>
      <c r="L60" s="77"/>
    </row>
    <row r="61" spans="1:12" x14ac:dyDescent="0.25">
      <c r="A61" s="1"/>
      <c r="B61" s="97"/>
      <c r="C61" s="97"/>
      <c r="D61" s="97"/>
      <c r="E61" s="97"/>
      <c r="F61" s="98"/>
      <c r="G61" s="98"/>
      <c r="H61" s="98"/>
      <c r="I61" s="4"/>
      <c r="J61" s="77"/>
      <c r="K61" s="77"/>
      <c r="L61" s="77"/>
    </row>
    <row r="62" spans="1:12" x14ac:dyDescent="0.25">
      <c r="A62" s="1"/>
      <c r="B62" s="97"/>
      <c r="C62" s="97"/>
      <c r="D62" s="97"/>
      <c r="E62" s="97"/>
      <c r="F62" s="98"/>
      <c r="G62" s="98"/>
      <c r="H62" s="98"/>
      <c r="I62" s="4"/>
      <c r="J62" s="77"/>
      <c r="K62" s="77"/>
      <c r="L62" s="77"/>
    </row>
    <row r="63" spans="1:12" x14ac:dyDescent="0.25">
      <c r="A63" s="1"/>
      <c r="B63" s="97"/>
      <c r="C63" s="97"/>
      <c r="D63" s="97"/>
      <c r="E63" s="97"/>
      <c r="F63" s="105"/>
      <c r="G63" s="105"/>
      <c r="H63" s="105"/>
      <c r="I63" s="4"/>
      <c r="J63" s="103"/>
      <c r="K63" s="103"/>
      <c r="L63" s="103"/>
    </row>
    <row r="64" spans="1:12" ht="13.8" thickBot="1" x14ac:dyDescent="0.3">
      <c r="A64" s="1"/>
      <c r="B64" s="97"/>
      <c r="C64" s="97"/>
      <c r="D64" s="97"/>
      <c r="E64" s="97"/>
      <c r="F64" s="105"/>
      <c r="G64" s="105"/>
      <c r="H64" s="105"/>
      <c r="I64" s="4"/>
      <c r="J64" s="103"/>
      <c r="K64" s="103"/>
      <c r="L64" s="103"/>
    </row>
    <row r="65" spans="1:12" ht="13.8" thickBot="1" x14ac:dyDescent="0.3">
      <c r="A65" s="106"/>
      <c r="B65" s="107"/>
      <c r="C65" s="108"/>
      <c r="D65" s="108"/>
      <c r="E65" s="108"/>
      <c r="F65" s="109"/>
      <c r="G65" s="108"/>
      <c r="H65" s="108"/>
      <c r="I65" s="109"/>
      <c r="J65" s="110"/>
      <c r="K65" s="110"/>
      <c r="L65" s="110"/>
    </row>
  </sheetData>
  <pageMargins left="0.7" right="0.7" top="0.75" bottom="0.75" header="0.3" footer="0.3"/>
  <pageSetup scale="55" fitToHeight="0" orientation="portrait" r:id="rId1"/>
  <headerFooter alignWithMargins="0">
    <oddHeader>&amp;C&amp;"Arial,Bold"&amp;14RFP 21-68153 ATTACHMENT D10
COST MATRIX SHEETS</oddHeader>
    <oddFooter>&amp;C&amp;12D10 -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dimension ref="A1:L65"/>
  <sheetViews>
    <sheetView showGridLines="0" tabSelected="1" zoomScaleNormal="100" workbookViewId="0">
      <pane xSplit="2" ySplit="2" topLeftCell="C3" activePane="bottomRight" state="frozen"/>
      <selection activeCell="H45" sqref="H45"/>
      <selection pane="topRight" activeCell="H45" sqref="H45"/>
      <selection pane="bottomLeft" activeCell="H45" sqref="H45"/>
      <selection pane="bottomRight" activeCell="I18" sqref="I18:I19"/>
    </sheetView>
  </sheetViews>
  <sheetFormatPr defaultColWidth="9.109375" defaultRowHeight="12.75" customHeight="1" x14ac:dyDescent="0.25"/>
  <cols>
    <col min="1" max="1" width="5.109375" bestFit="1" customWidth="1"/>
    <col min="2" max="2" width="36.6640625" customWidth="1"/>
    <col min="3" max="3" width="17.5546875" customWidth="1"/>
    <col min="4" max="5" width="11" customWidth="1"/>
    <col min="6" max="6" width="10.44140625" bestFit="1" customWidth="1"/>
    <col min="7" max="7" width="10" customWidth="1"/>
    <col min="8" max="8" width="9" customWidth="1"/>
    <col min="9" max="9" width="15.6640625" bestFit="1" customWidth="1"/>
    <col min="10" max="12" width="14" style="143" customWidth="1"/>
  </cols>
  <sheetData>
    <row r="1" spans="1:12" s="2" customFormat="1" ht="13.8" thickBot="1" x14ac:dyDescent="0.3">
      <c r="A1" s="133"/>
      <c r="B1" s="134" t="s">
        <v>101</v>
      </c>
      <c r="C1" s="134"/>
      <c r="D1" s="134"/>
      <c r="E1" s="134"/>
      <c r="F1" s="135" t="s">
        <v>61</v>
      </c>
      <c r="G1" s="135" t="s">
        <v>62</v>
      </c>
      <c r="H1" s="135" t="s">
        <v>63</v>
      </c>
      <c r="I1" s="134"/>
      <c r="J1" s="136"/>
      <c r="K1" s="136"/>
      <c r="L1" s="136"/>
    </row>
    <row r="2" spans="1:12" ht="31.8" thickBot="1" x14ac:dyDescent="0.3">
      <c r="A2" s="63" t="s">
        <v>64</v>
      </c>
      <c r="B2" s="64" t="s">
        <v>5</v>
      </c>
      <c r="C2" s="64" t="s">
        <v>6</v>
      </c>
      <c r="D2" s="132" t="s">
        <v>235</v>
      </c>
      <c r="E2" s="132" t="s">
        <v>236</v>
      </c>
      <c r="F2" s="65" t="s">
        <v>65</v>
      </c>
      <c r="G2" s="64" t="s">
        <v>66</v>
      </c>
      <c r="H2" s="64" t="s">
        <v>66</v>
      </c>
      <c r="I2" s="66" t="s">
        <v>10</v>
      </c>
      <c r="J2" s="67" t="s">
        <v>11</v>
      </c>
      <c r="K2" s="67" t="s">
        <v>12</v>
      </c>
      <c r="L2" s="67" t="s">
        <v>13</v>
      </c>
    </row>
    <row r="3" spans="1:12" ht="13.2" x14ac:dyDescent="0.25">
      <c r="A3" s="1" t="s">
        <v>102</v>
      </c>
      <c r="B3" s="3" t="s">
        <v>103</v>
      </c>
      <c r="C3" s="50" t="s">
        <v>281</v>
      </c>
      <c r="D3" s="50"/>
      <c r="E3" s="50"/>
      <c r="F3" s="46">
        <v>0</v>
      </c>
      <c r="G3" s="46">
        <v>0</v>
      </c>
      <c r="H3" s="46">
        <v>0</v>
      </c>
      <c r="I3" s="69">
        <v>50</v>
      </c>
      <c r="J3" s="70">
        <f t="shared" ref="J3:L6" si="0">IF(ISNUMBER(F3),F3*$I3,"")</f>
        <v>0</v>
      </c>
      <c r="K3" s="70">
        <f t="shared" si="0"/>
        <v>0</v>
      </c>
      <c r="L3" s="70">
        <f t="shared" si="0"/>
        <v>0</v>
      </c>
    </row>
    <row r="4" spans="1:12" ht="13.2" x14ac:dyDescent="0.25">
      <c r="A4" s="1" t="s">
        <v>104</v>
      </c>
      <c r="B4" s="3" t="s">
        <v>105</v>
      </c>
      <c r="C4" s="50" t="s">
        <v>282</v>
      </c>
      <c r="D4" s="50"/>
      <c r="E4" s="50"/>
      <c r="F4" s="46">
        <v>0</v>
      </c>
      <c r="G4" s="46">
        <v>0</v>
      </c>
      <c r="H4" s="46">
        <v>0</v>
      </c>
      <c r="I4" s="69">
        <v>50</v>
      </c>
      <c r="J4" s="70">
        <f t="shared" si="0"/>
        <v>0</v>
      </c>
      <c r="K4" s="70">
        <f t="shared" si="0"/>
        <v>0</v>
      </c>
      <c r="L4" s="70">
        <f t="shared" si="0"/>
        <v>0</v>
      </c>
    </row>
    <row r="5" spans="1:12" ht="13.2" x14ac:dyDescent="0.25">
      <c r="A5" s="1" t="s">
        <v>106</v>
      </c>
      <c r="B5" s="3" t="s">
        <v>107</v>
      </c>
      <c r="C5" s="50" t="s">
        <v>283</v>
      </c>
      <c r="D5" s="50"/>
      <c r="E5" s="50"/>
      <c r="F5" s="46">
        <v>0</v>
      </c>
      <c r="G5" s="46">
        <v>0</v>
      </c>
      <c r="H5" s="46">
        <v>0</v>
      </c>
      <c r="I5" s="69">
        <v>50</v>
      </c>
      <c r="J5" s="70">
        <f t="shared" si="0"/>
        <v>0</v>
      </c>
      <c r="K5" s="70">
        <f t="shared" si="0"/>
        <v>0</v>
      </c>
      <c r="L5" s="70">
        <f t="shared" si="0"/>
        <v>0</v>
      </c>
    </row>
    <row r="6" spans="1:12" ht="13.2" x14ac:dyDescent="0.25">
      <c r="A6" s="1" t="s">
        <v>108</v>
      </c>
      <c r="B6" s="3" t="s">
        <v>109</v>
      </c>
      <c r="C6" s="50" t="s">
        <v>284</v>
      </c>
      <c r="D6" s="50"/>
      <c r="E6" s="50"/>
      <c r="F6" s="46">
        <v>0</v>
      </c>
      <c r="G6" s="46">
        <v>0</v>
      </c>
      <c r="H6" s="46">
        <v>0</v>
      </c>
      <c r="I6" s="69">
        <v>50</v>
      </c>
      <c r="J6" s="70">
        <f t="shared" si="0"/>
        <v>0</v>
      </c>
      <c r="K6" s="70">
        <f t="shared" si="0"/>
        <v>0</v>
      </c>
      <c r="L6" s="70">
        <f t="shared" si="0"/>
        <v>0</v>
      </c>
    </row>
    <row r="7" spans="1:12" ht="13.8" thickBot="1" x14ac:dyDescent="0.3">
      <c r="A7" s="71"/>
      <c r="B7" s="72"/>
      <c r="C7" s="73"/>
      <c r="D7" s="73"/>
      <c r="E7" s="73"/>
      <c r="F7" s="73"/>
      <c r="G7" s="73"/>
      <c r="H7" s="73"/>
      <c r="I7" s="74"/>
      <c r="J7" s="75"/>
      <c r="K7" s="75"/>
      <c r="L7" s="75"/>
    </row>
    <row r="8" spans="1:12" ht="13.2" x14ac:dyDescent="0.25">
      <c r="A8" s="1" t="s">
        <v>110</v>
      </c>
      <c r="B8" s="76" t="s">
        <v>111</v>
      </c>
      <c r="C8" s="69"/>
      <c r="D8" s="69"/>
      <c r="E8" s="69"/>
      <c r="F8" s="69"/>
      <c r="G8" s="69"/>
      <c r="H8" s="69"/>
      <c r="I8" s="69">
        <f>Task1!$I$28</f>
        <v>500</v>
      </c>
      <c r="J8" s="77"/>
      <c r="K8" s="77"/>
      <c r="L8" s="77"/>
    </row>
    <row r="9" spans="1:12" ht="13.2" x14ac:dyDescent="0.25">
      <c r="A9" s="1"/>
      <c r="B9" s="78" t="s">
        <v>112</v>
      </c>
      <c r="C9" s="50" t="s">
        <v>249</v>
      </c>
      <c r="D9" s="50"/>
      <c r="E9" s="50"/>
      <c r="F9" s="46">
        <v>0</v>
      </c>
      <c r="G9" s="46">
        <v>0</v>
      </c>
      <c r="H9" s="46">
        <v>0</v>
      </c>
      <c r="I9" s="69">
        <f>Task1!$I$28</f>
        <v>500</v>
      </c>
      <c r="J9" s="70">
        <f t="shared" ref="J9:L16" si="1">IF(ISNUMBER(F9),F9*$I9,"")</f>
        <v>0</v>
      </c>
      <c r="K9" s="70">
        <f t="shared" si="1"/>
        <v>0</v>
      </c>
      <c r="L9" s="70">
        <f t="shared" si="1"/>
        <v>0</v>
      </c>
    </row>
    <row r="10" spans="1:12" ht="13.2" x14ac:dyDescent="0.25">
      <c r="A10" s="1"/>
      <c r="B10" s="79" t="s">
        <v>113</v>
      </c>
      <c r="C10" s="51" t="s">
        <v>257</v>
      </c>
      <c r="D10" s="51"/>
      <c r="E10" s="51"/>
      <c r="F10" s="46">
        <v>0</v>
      </c>
      <c r="G10" s="46">
        <v>0</v>
      </c>
      <c r="H10" s="46">
        <v>0</v>
      </c>
      <c r="I10" s="69">
        <f>Task1!$I$28</f>
        <v>500</v>
      </c>
      <c r="J10" s="70">
        <f t="shared" si="1"/>
        <v>0</v>
      </c>
      <c r="K10" s="70">
        <f t="shared" si="1"/>
        <v>0</v>
      </c>
      <c r="L10" s="70">
        <f t="shared" si="1"/>
        <v>0</v>
      </c>
    </row>
    <row r="11" spans="1:12" ht="13.2" x14ac:dyDescent="0.25">
      <c r="A11" s="1"/>
      <c r="B11" s="79" t="s">
        <v>114</v>
      </c>
      <c r="C11" s="50" t="s">
        <v>246</v>
      </c>
      <c r="D11" s="50"/>
      <c r="E11" s="50"/>
      <c r="F11" s="46">
        <v>0</v>
      </c>
      <c r="G11" s="46">
        <v>0</v>
      </c>
      <c r="H11" s="46">
        <v>0</v>
      </c>
      <c r="I11" s="69">
        <f>Task1!$I$28</f>
        <v>500</v>
      </c>
      <c r="J11" s="70">
        <f t="shared" si="1"/>
        <v>0</v>
      </c>
      <c r="K11" s="70">
        <f t="shared" si="1"/>
        <v>0</v>
      </c>
      <c r="L11" s="70">
        <f t="shared" si="1"/>
        <v>0</v>
      </c>
    </row>
    <row r="12" spans="1:12" ht="13.2" x14ac:dyDescent="0.25">
      <c r="A12" s="1"/>
      <c r="B12" s="79" t="s">
        <v>115</v>
      </c>
      <c r="C12" s="50" t="s">
        <v>247</v>
      </c>
      <c r="D12" s="50"/>
      <c r="E12" s="50"/>
      <c r="F12" s="46">
        <v>0</v>
      </c>
      <c r="G12" s="46">
        <v>0</v>
      </c>
      <c r="H12" s="46">
        <v>0</v>
      </c>
      <c r="I12" s="69">
        <f>Task1!$I$28</f>
        <v>500</v>
      </c>
      <c r="J12" s="70">
        <f t="shared" si="1"/>
        <v>0</v>
      </c>
      <c r="K12" s="70">
        <f t="shared" si="1"/>
        <v>0</v>
      </c>
      <c r="L12" s="70">
        <f t="shared" si="1"/>
        <v>0</v>
      </c>
    </row>
    <row r="13" spans="1:12" ht="13.2" x14ac:dyDescent="0.25">
      <c r="A13" s="1"/>
      <c r="B13" s="79" t="s">
        <v>116</v>
      </c>
      <c r="C13" s="50" t="s">
        <v>248</v>
      </c>
      <c r="D13" s="50"/>
      <c r="E13" s="50"/>
      <c r="F13" s="46">
        <v>0</v>
      </c>
      <c r="G13" s="46">
        <v>0</v>
      </c>
      <c r="H13" s="46">
        <v>0</v>
      </c>
      <c r="I13" s="69">
        <f>Task1!$I$28</f>
        <v>500</v>
      </c>
      <c r="J13" s="70">
        <f t="shared" si="1"/>
        <v>0</v>
      </c>
      <c r="K13" s="70">
        <f t="shared" si="1"/>
        <v>0</v>
      </c>
      <c r="L13" s="70">
        <f t="shared" si="1"/>
        <v>0</v>
      </c>
    </row>
    <row r="14" spans="1:12" ht="13.2" x14ac:dyDescent="0.25">
      <c r="A14" s="1"/>
      <c r="B14" s="79" t="s">
        <v>126</v>
      </c>
      <c r="C14" s="50" t="s">
        <v>257</v>
      </c>
      <c r="D14" s="50"/>
      <c r="E14" s="50"/>
      <c r="F14" s="46">
        <v>0</v>
      </c>
      <c r="G14" s="46">
        <v>0</v>
      </c>
      <c r="H14" s="46">
        <v>0</v>
      </c>
      <c r="I14" s="69">
        <f>Task1!$I$28</f>
        <v>500</v>
      </c>
      <c r="J14" s="70">
        <f>IF(ISNUMBER(F14),F14*$I14,"")</f>
        <v>0</v>
      </c>
      <c r="K14" s="70">
        <f>IF(ISNUMBER(G14),G14*$I14,"")</f>
        <v>0</v>
      </c>
      <c r="L14" s="70">
        <f>IF(ISNUMBER(H14),H14*$I14,"")</f>
        <v>0</v>
      </c>
    </row>
    <row r="15" spans="1:12" ht="13.2" x14ac:dyDescent="0.25">
      <c r="A15" s="1"/>
      <c r="B15" s="79" t="s">
        <v>118</v>
      </c>
      <c r="C15" s="50">
        <v>335.4</v>
      </c>
      <c r="D15" s="50"/>
      <c r="E15" s="50"/>
      <c r="F15" s="46">
        <v>0</v>
      </c>
      <c r="G15" s="46">
        <v>0</v>
      </c>
      <c r="H15" s="46">
        <v>0</v>
      </c>
      <c r="I15" s="69">
        <f>Task1!$I$28</f>
        <v>500</v>
      </c>
      <c r="J15" s="70">
        <f t="shared" si="1"/>
        <v>0</v>
      </c>
      <c r="K15" s="70">
        <f t="shared" si="1"/>
        <v>0</v>
      </c>
      <c r="L15" s="70">
        <f t="shared" si="1"/>
        <v>0</v>
      </c>
    </row>
    <row r="16" spans="1:12" ht="13.2" x14ac:dyDescent="0.25">
      <c r="A16" s="1"/>
      <c r="B16" s="79" t="s">
        <v>119</v>
      </c>
      <c r="C16" s="50" t="s">
        <v>245</v>
      </c>
      <c r="D16" s="50"/>
      <c r="E16" s="50"/>
      <c r="F16" s="46">
        <v>0</v>
      </c>
      <c r="G16" s="46">
        <v>0</v>
      </c>
      <c r="H16" s="46">
        <v>0</v>
      </c>
      <c r="I16" s="69">
        <f>Task1!$I$28</f>
        <v>500</v>
      </c>
      <c r="J16" s="70">
        <f t="shared" si="1"/>
        <v>0</v>
      </c>
      <c r="K16" s="70">
        <f t="shared" si="1"/>
        <v>0</v>
      </c>
      <c r="L16" s="70">
        <f t="shared" si="1"/>
        <v>0</v>
      </c>
    </row>
    <row r="17" spans="1:12" ht="13.2" x14ac:dyDescent="0.25">
      <c r="A17" s="1"/>
      <c r="B17" s="79" t="s">
        <v>243</v>
      </c>
      <c r="C17" s="50" t="s">
        <v>244</v>
      </c>
      <c r="D17" s="50"/>
      <c r="E17" s="50"/>
      <c r="F17" s="46">
        <v>0</v>
      </c>
      <c r="G17" s="46">
        <v>0</v>
      </c>
      <c r="H17" s="46">
        <v>0</v>
      </c>
      <c r="I17" s="69">
        <f>Task1!$I$28</f>
        <v>500</v>
      </c>
      <c r="J17" s="70">
        <f t="shared" ref="J17" si="2">IF(ISNUMBER(F17),F17*$I17,"")</f>
        <v>0</v>
      </c>
      <c r="K17" s="70">
        <f t="shared" ref="K17" si="3">IF(ISNUMBER(G17),G17*$I17,"")</f>
        <v>0</v>
      </c>
      <c r="L17" s="70">
        <f t="shared" ref="L17" si="4">IF(ISNUMBER(H17),H17*$I17,"")</f>
        <v>0</v>
      </c>
    </row>
    <row r="18" spans="1:12" ht="27" x14ac:dyDescent="0.25">
      <c r="A18" s="1"/>
      <c r="B18" s="161" t="s">
        <v>290</v>
      </c>
      <c r="C18" s="162" t="s">
        <v>242</v>
      </c>
      <c r="D18" s="50"/>
      <c r="E18" s="50"/>
      <c r="F18" s="46">
        <v>0</v>
      </c>
      <c r="G18" s="46">
        <v>0</v>
      </c>
      <c r="H18" s="46">
        <v>0</v>
      </c>
      <c r="I18" s="172">
        <v>500</v>
      </c>
      <c r="J18" s="70">
        <f t="shared" ref="J18" si="5">IF(ISNUMBER(F18),F18*$I18,"")</f>
        <v>0</v>
      </c>
      <c r="K18" s="70">
        <f t="shared" ref="K18" si="6">IF(ISNUMBER(G18),G18*$I18,"")</f>
        <v>0</v>
      </c>
      <c r="L18" s="70">
        <f t="shared" ref="L18" si="7">IF(ISNUMBER(H18),H18*$I18,"")</f>
        <v>0</v>
      </c>
    </row>
    <row r="19" spans="1:12" ht="16.2" x14ac:dyDescent="0.35">
      <c r="A19" s="1"/>
      <c r="B19" s="163" t="s">
        <v>291</v>
      </c>
      <c r="C19" s="162" t="s">
        <v>242</v>
      </c>
      <c r="D19" s="50"/>
      <c r="E19" s="50"/>
      <c r="F19" s="46">
        <v>0</v>
      </c>
      <c r="G19" s="46">
        <v>0</v>
      </c>
      <c r="H19" s="46">
        <v>0</v>
      </c>
      <c r="I19" s="172">
        <v>200</v>
      </c>
      <c r="J19" s="70">
        <f>IF(ISNUMBER(F19),F19*$I19,"")</f>
        <v>0</v>
      </c>
      <c r="K19" s="70">
        <f>IF(ISNUMBER(G19),G19*$I19,"")</f>
        <v>0</v>
      </c>
      <c r="L19" s="70">
        <f>IF(ISNUMBER(H19),H19*$I19,"")</f>
        <v>0</v>
      </c>
    </row>
    <row r="20" spans="1:12" ht="13.2" x14ac:dyDescent="0.25">
      <c r="A20" s="1"/>
      <c r="B20" s="79"/>
      <c r="C20" s="11"/>
      <c r="D20" s="11"/>
      <c r="E20" s="11"/>
      <c r="F20" s="80"/>
      <c r="G20" s="80"/>
      <c r="H20" s="80"/>
      <c r="I20" s="69"/>
      <c r="J20" s="70"/>
      <c r="K20" s="70"/>
      <c r="L20" s="70"/>
    </row>
    <row r="21" spans="1:12" ht="13.2" x14ac:dyDescent="0.25">
      <c r="A21" s="1" t="s">
        <v>120</v>
      </c>
      <c r="B21" s="76" t="s">
        <v>21</v>
      </c>
      <c r="C21" s="11"/>
      <c r="D21" s="11"/>
      <c r="E21" s="11"/>
      <c r="F21" s="80"/>
      <c r="G21" s="80"/>
      <c r="H21" s="80"/>
      <c r="I21" s="69">
        <v>1500</v>
      </c>
      <c r="J21" s="70"/>
      <c r="K21" s="70"/>
      <c r="L21" s="70"/>
    </row>
    <row r="22" spans="1:12" ht="13.2" x14ac:dyDescent="0.25">
      <c r="A22" s="1"/>
      <c r="B22" s="79" t="s">
        <v>121</v>
      </c>
      <c r="C22" s="50" t="s">
        <v>250</v>
      </c>
      <c r="D22" s="50"/>
      <c r="E22" s="50"/>
      <c r="F22" s="46">
        <v>0</v>
      </c>
      <c r="G22" s="46">
        <v>0</v>
      </c>
      <c r="H22" s="46">
        <v>0</v>
      </c>
      <c r="I22" s="69">
        <f>$I$21</f>
        <v>1500</v>
      </c>
      <c r="J22" s="70">
        <f t="shared" ref="J22:L27" si="8">IF(ISNUMBER(F22),F22*$I22,"")</f>
        <v>0</v>
      </c>
      <c r="K22" s="70">
        <f t="shared" si="8"/>
        <v>0</v>
      </c>
      <c r="L22" s="70">
        <f t="shared" si="8"/>
        <v>0</v>
      </c>
    </row>
    <row r="23" spans="1:12" ht="13.2" x14ac:dyDescent="0.25">
      <c r="A23" s="1"/>
      <c r="B23" s="79" t="s">
        <v>122</v>
      </c>
      <c r="C23" s="50" t="s">
        <v>251</v>
      </c>
      <c r="D23" s="50"/>
      <c r="E23" s="50"/>
      <c r="F23" s="46">
        <v>0</v>
      </c>
      <c r="G23" s="46">
        <v>0</v>
      </c>
      <c r="H23" s="46">
        <v>0</v>
      </c>
      <c r="I23" s="69">
        <f t="shared" ref="I23:I27" si="9">$I$21</f>
        <v>1500</v>
      </c>
      <c r="J23" s="70">
        <f t="shared" si="8"/>
        <v>0</v>
      </c>
      <c r="K23" s="70">
        <f t="shared" si="8"/>
        <v>0</v>
      </c>
      <c r="L23" s="70">
        <f t="shared" si="8"/>
        <v>0</v>
      </c>
    </row>
    <row r="24" spans="1:12" ht="13.2" x14ac:dyDescent="0.25">
      <c r="A24" s="1"/>
      <c r="B24" s="79" t="s">
        <v>123</v>
      </c>
      <c r="C24" s="50" t="s">
        <v>252</v>
      </c>
      <c r="D24" s="50"/>
      <c r="E24" s="50"/>
      <c r="F24" s="46">
        <v>0</v>
      </c>
      <c r="G24" s="46">
        <v>0</v>
      </c>
      <c r="H24" s="46">
        <v>0</v>
      </c>
      <c r="I24" s="69">
        <f t="shared" si="9"/>
        <v>1500</v>
      </c>
      <c r="J24" s="70">
        <f t="shared" si="8"/>
        <v>0</v>
      </c>
      <c r="K24" s="70">
        <f t="shared" si="8"/>
        <v>0</v>
      </c>
      <c r="L24" s="70">
        <f t="shared" si="8"/>
        <v>0</v>
      </c>
    </row>
    <row r="25" spans="1:12" ht="13.2" x14ac:dyDescent="0.25">
      <c r="A25" s="1"/>
      <c r="B25" s="79" t="s">
        <v>124</v>
      </c>
      <c r="C25" s="50" t="s">
        <v>253</v>
      </c>
      <c r="D25" s="50"/>
      <c r="E25" s="50"/>
      <c r="F25" s="46">
        <v>0</v>
      </c>
      <c r="G25" s="46">
        <v>0</v>
      </c>
      <c r="H25" s="46">
        <v>0</v>
      </c>
      <c r="I25" s="69">
        <f t="shared" si="9"/>
        <v>1500</v>
      </c>
      <c r="J25" s="70">
        <f t="shared" si="8"/>
        <v>0</v>
      </c>
      <c r="K25" s="70">
        <f t="shared" si="8"/>
        <v>0</v>
      </c>
      <c r="L25" s="70">
        <f t="shared" si="8"/>
        <v>0</v>
      </c>
    </row>
    <row r="26" spans="1:12" ht="13.2" x14ac:dyDescent="0.25">
      <c r="A26" s="1"/>
      <c r="B26" s="79" t="s">
        <v>125</v>
      </c>
      <c r="C26" s="50" t="s">
        <v>254</v>
      </c>
      <c r="D26" s="50"/>
      <c r="E26" s="50"/>
      <c r="F26" s="46">
        <v>0</v>
      </c>
      <c r="G26" s="46">
        <v>0</v>
      </c>
      <c r="H26" s="46">
        <v>0</v>
      </c>
      <c r="I26" s="69">
        <f t="shared" si="9"/>
        <v>1500</v>
      </c>
      <c r="J26" s="70">
        <f t="shared" si="8"/>
        <v>0</v>
      </c>
      <c r="K26" s="70">
        <f t="shared" si="8"/>
        <v>0</v>
      </c>
      <c r="L26" s="70">
        <f t="shared" si="8"/>
        <v>0</v>
      </c>
    </row>
    <row r="27" spans="1:12" ht="13.2" x14ac:dyDescent="0.25">
      <c r="A27" s="1"/>
      <c r="B27" s="79" t="s">
        <v>127</v>
      </c>
      <c r="C27" s="50" t="s">
        <v>255</v>
      </c>
      <c r="D27" s="50"/>
      <c r="E27" s="50"/>
      <c r="F27" s="46">
        <v>0</v>
      </c>
      <c r="G27" s="46">
        <v>0</v>
      </c>
      <c r="H27" s="46">
        <v>0</v>
      </c>
      <c r="I27" s="69">
        <f t="shared" si="9"/>
        <v>1500</v>
      </c>
      <c r="J27" s="70">
        <f t="shared" si="8"/>
        <v>0</v>
      </c>
      <c r="K27" s="70">
        <f t="shared" si="8"/>
        <v>0</v>
      </c>
      <c r="L27" s="70">
        <f t="shared" si="8"/>
        <v>0</v>
      </c>
    </row>
    <row r="28" spans="1:12" ht="13.2" x14ac:dyDescent="0.25">
      <c r="A28" s="1"/>
      <c r="B28" s="11"/>
      <c r="C28" s="81"/>
      <c r="D28" s="81"/>
      <c r="E28" s="81"/>
      <c r="F28" s="80"/>
      <c r="G28" s="82"/>
      <c r="H28" s="82"/>
      <c r="I28" s="69"/>
      <c r="J28" s="77"/>
      <c r="K28" s="77"/>
      <c r="L28" s="77"/>
    </row>
    <row r="29" spans="1:12" ht="13.2" x14ac:dyDescent="0.25">
      <c r="A29" s="1" t="s">
        <v>128</v>
      </c>
      <c r="B29" s="76" t="s">
        <v>23</v>
      </c>
      <c r="C29" s="3"/>
      <c r="D29" s="3"/>
      <c r="E29" s="3"/>
      <c r="F29" s="80"/>
      <c r="G29" s="82"/>
      <c r="H29" s="82"/>
      <c r="I29" s="69">
        <v>50</v>
      </c>
      <c r="J29" s="77"/>
      <c r="K29" s="77"/>
      <c r="L29" s="77"/>
    </row>
    <row r="30" spans="1:12" ht="13.2" x14ac:dyDescent="0.25">
      <c r="A30" s="1"/>
      <c r="B30" s="79" t="s">
        <v>129</v>
      </c>
      <c r="C30" s="51" t="s">
        <v>257</v>
      </c>
      <c r="D30" s="51"/>
      <c r="E30" s="51"/>
      <c r="F30" s="46">
        <v>0</v>
      </c>
      <c r="G30" s="46">
        <v>0</v>
      </c>
      <c r="H30" s="46">
        <v>0</v>
      </c>
      <c r="I30" s="69">
        <f>$I$29</f>
        <v>50</v>
      </c>
      <c r="J30" s="70">
        <f t="shared" ref="J30:J46" si="10">IF(ISNUMBER(F30),F30*$I30,"")</f>
        <v>0</v>
      </c>
      <c r="K30" s="70">
        <f t="shared" ref="K30:K46" si="11">IF(ISNUMBER(G30),G30*$I30,"")</f>
        <v>0</v>
      </c>
      <c r="L30" s="70">
        <f t="shared" ref="L30:L46" si="12">IF(ISNUMBER(H30),H30*$I30,"")</f>
        <v>0</v>
      </c>
    </row>
    <row r="31" spans="1:12" ht="13.2" x14ac:dyDescent="0.25">
      <c r="A31" s="1"/>
      <c r="B31" s="79" t="s">
        <v>130</v>
      </c>
      <c r="C31" s="51" t="s">
        <v>261</v>
      </c>
      <c r="D31" s="50"/>
      <c r="E31" s="50"/>
      <c r="F31" s="46">
        <v>0</v>
      </c>
      <c r="G31" s="46">
        <v>0</v>
      </c>
      <c r="H31" s="46">
        <v>0</v>
      </c>
      <c r="I31" s="69">
        <f t="shared" ref="I31:I38" si="13">$I$29</f>
        <v>50</v>
      </c>
      <c r="J31" s="70">
        <f t="shared" si="10"/>
        <v>0</v>
      </c>
      <c r="K31" s="70">
        <f t="shared" si="11"/>
        <v>0</v>
      </c>
      <c r="L31" s="70">
        <f t="shared" si="12"/>
        <v>0</v>
      </c>
    </row>
    <row r="32" spans="1:12" ht="13.2" x14ac:dyDescent="0.25">
      <c r="A32" s="1"/>
      <c r="B32" s="79" t="s">
        <v>131</v>
      </c>
      <c r="C32" s="51" t="s">
        <v>262</v>
      </c>
      <c r="D32" s="50"/>
      <c r="E32" s="50"/>
      <c r="F32" s="46">
        <v>0</v>
      </c>
      <c r="G32" s="46">
        <v>0</v>
      </c>
      <c r="H32" s="46">
        <v>0</v>
      </c>
      <c r="I32" s="69">
        <f t="shared" si="13"/>
        <v>50</v>
      </c>
      <c r="J32" s="70">
        <f t="shared" si="10"/>
        <v>0</v>
      </c>
      <c r="K32" s="70">
        <f t="shared" si="11"/>
        <v>0</v>
      </c>
      <c r="L32" s="70">
        <f t="shared" si="12"/>
        <v>0</v>
      </c>
    </row>
    <row r="33" spans="1:12" ht="13.2" x14ac:dyDescent="0.25">
      <c r="A33" s="1"/>
      <c r="B33" s="79" t="s">
        <v>132</v>
      </c>
      <c r="C33" s="51" t="s">
        <v>263</v>
      </c>
      <c r="D33" s="50"/>
      <c r="E33" s="50"/>
      <c r="F33" s="46">
        <v>0</v>
      </c>
      <c r="G33" s="46">
        <v>0</v>
      </c>
      <c r="H33" s="46">
        <v>0</v>
      </c>
      <c r="I33" s="69">
        <f t="shared" si="13"/>
        <v>50</v>
      </c>
      <c r="J33" s="70">
        <f t="shared" si="10"/>
        <v>0</v>
      </c>
      <c r="K33" s="70">
        <f t="shared" si="11"/>
        <v>0</v>
      </c>
      <c r="L33" s="70">
        <f t="shared" si="12"/>
        <v>0</v>
      </c>
    </row>
    <row r="34" spans="1:12" ht="13.2" x14ac:dyDescent="0.25">
      <c r="A34" s="1"/>
      <c r="B34" s="79" t="s">
        <v>133</v>
      </c>
      <c r="C34" s="51" t="s">
        <v>257</v>
      </c>
      <c r="D34" s="50"/>
      <c r="E34" s="50"/>
      <c r="F34" s="46">
        <v>0</v>
      </c>
      <c r="G34" s="46">
        <v>0</v>
      </c>
      <c r="H34" s="46">
        <v>0</v>
      </c>
      <c r="I34" s="69">
        <f t="shared" si="13"/>
        <v>50</v>
      </c>
      <c r="J34" s="70">
        <f t="shared" si="10"/>
        <v>0</v>
      </c>
      <c r="K34" s="70">
        <f t="shared" si="11"/>
        <v>0</v>
      </c>
      <c r="L34" s="70">
        <f t="shared" si="12"/>
        <v>0</v>
      </c>
    </row>
    <row r="35" spans="1:12" ht="13.2" x14ac:dyDescent="0.25">
      <c r="A35" s="1"/>
      <c r="B35" s="79" t="s">
        <v>134</v>
      </c>
      <c r="C35" s="51" t="s">
        <v>258</v>
      </c>
      <c r="D35" s="50"/>
      <c r="E35" s="50"/>
      <c r="F35" s="46">
        <v>0</v>
      </c>
      <c r="G35" s="46">
        <v>0</v>
      </c>
      <c r="H35" s="46">
        <v>0</v>
      </c>
      <c r="I35" s="69">
        <f t="shared" si="13"/>
        <v>50</v>
      </c>
      <c r="J35" s="70">
        <f t="shared" si="10"/>
        <v>0</v>
      </c>
      <c r="K35" s="70">
        <f t="shared" si="11"/>
        <v>0</v>
      </c>
      <c r="L35" s="70">
        <f t="shared" si="12"/>
        <v>0</v>
      </c>
    </row>
    <row r="36" spans="1:12" ht="13.2" x14ac:dyDescent="0.25">
      <c r="A36" s="1"/>
      <c r="B36" s="79" t="s">
        <v>117</v>
      </c>
      <c r="C36" s="51">
        <v>160.4</v>
      </c>
      <c r="D36" s="50"/>
      <c r="E36" s="50"/>
      <c r="F36" s="46">
        <v>0</v>
      </c>
      <c r="G36" s="46">
        <v>0</v>
      </c>
      <c r="H36" s="46">
        <v>0</v>
      </c>
      <c r="I36" s="69">
        <f t="shared" si="13"/>
        <v>50</v>
      </c>
      <c r="J36" s="70">
        <f t="shared" si="10"/>
        <v>0</v>
      </c>
      <c r="K36" s="70">
        <f t="shared" si="11"/>
        <v>0</v>
      </c>
      <c r="L36" s="70">
        <f t="shared" si="12"/>
        <v>0</v>
      </c>
    </row>
    <row r="37" spans="1:12" ht="13.2" x14ac:dyDescent="0.25">
      <c r="A37" s="1"/>
      <c r="B37" s="79" t="s">
        <v>135</v>
      </c>
      <c r="C37" s="51">
        <v>120.1</v>
      </c>
      <c r="D37" s="50"/>
      <c r="E37" s="50"/>
      <c r="F37" s="46">
        <v>0</v>
      </c>
      <c r="G37" s="46">
        <v>0</v>
      </c>
      <c r="H37" s="46">
        <v>0</v>
      </c>
      <c r="I37" s="69">
        <f t="shared" si="13"/>
        <v>50</v>
      </c>
      <c r="J37" s="70">
        <f t="shared" si="10"/>
        <v>0</v>
      </c>
      <c r="K37" s="70">
        <f t="shared" si="11"/>
        <v>0</v>
      </c>
      <c r="L37" s="70">
        <f t="shared" si="12"/>
        <v>0</v>
      </c>
    </row>
    <row r="38" spans="1:12" ht="13.2" x14ac:dyDescent="0.25">
      <c r="A38" s="1"/>
      <c r="B38" s="79" t="s">
        <v>136</v>
      </c>
      <c r="C38" s="51" t="s">
        <v>259</v>
      </c>
      <c r="D38" s="51"/>
      <c r="E38" s="51"/>
      <c r="F38" s="46">
        <v>0</v>
      </c>
      <c r="G38" s="46">
        <v>0</v>
      </c>
      <c r="H38" s="46">
        <v>0</v>
      </c>
      <c r="I38" s="69">
        <f t="shared" si="13"/>
        <v>50</v>
      </c>
      <c r="J38" s="70">
        <f t="shared" si="10"/>
        <v>0</v>
      </c>
      <c r="K38" s="70">
        <f t="shared" si="11"/>
        <v>0</v>
      </c>
      <c r="L38" s="70">
        <f t="shared" si="12"/>
        <v>0</v>
      </c>
    </row>
    <row r="39" spans="1:12" ht="13.2" x14ac:dyDescent="0.25">
      <c r="A39" s="1"/>
      <c r="B39" s="79" t="s">
        <v>137</v>
      </c>
      <c r="C39" s="51">
        <v>353.2</v>
      </c>
      <c r="D39" s="50"/>
      <c r="E39" s="50"/>
      <c r="F39" s="46">
        <v>0</v>
      </c>
      <c r="G39" s="46">
        <v>0</v>
      </c>
      <c r="H39" s="46">
        <v>0</v>
      </c>
      <c r="I39" s="69">
        <f t="shared" ref="I39:I40" si="14">$I$29</f>
        <v>50</v>
      </c>
      <c r="J39" s="70">
        <f t="shared" si="10"/>
        <v>0</v>
      </c>
      <c r="K39" s="70">
        <f t="shared" si="11"/>
        <v>0</v>
      </c>
      <c r="L39" s="70">
        <f t="shared" si="12"/>
        <v>0</v>
      </c>
    </row>
    <row r="40" spans="1:12" ht="13.2" x14ac:dyDescent="0.25">
      <c r="A40" s="1"/>
      <c r="B40" s="79" t="s">
        <v>138</v>
      </c>
      <c r="C40" s="51">
        <v>353.2</v>
      </c>
      <c r="D40" s="50"/>
      <c r="E40" s="50"/>
      <c r="F40" s="46">
        <v>0</v>
      </c>
      <c r="G40" s="46">
        <v>0</v>
      </c>
      <c r="H40" s="46">
        <v>0</v>
      </c>
      <c r="I40" s="69">
        <f t="shared" si="14"/>
        <v>50</v>
      </c>
      <c r="J40" s="70">
        <f t="shared" si="10"/>
        <v>0</v>
      </c>
      <c r="K40" s="70">
        <f t="shared" si="11"/>
        <v>0</v>
      </c>
      <c r="L40" s="70">
        <f t="shared" si="12"/>
        <v>0</v>
      </c>
    </row>
    <row r="41" spans="1:12" ht="13.2" x14ac:dyDescent="0.25">
      <c r="A41" s="1"/>
      <c r="B41" s="79" t="s">
        <v>139</v>
      </c>
      <c r="C41" s="51" t="s">
        <v>260</v>
      </c>
      <c r="D41" s="50"/>
      <c r="E41" s="50"/>
      <c r="F41" s="46">
        <v>0</v>
      </c>
      <c r="G41" s="46">
        <v>0</v>
      </c>
      <c r="H41" s="46">
        <v>0</v>
      </c>
      <c r="I41" s="69">
        <v>50</v>
      </c>
      <c r="J41" s="70">
        <f t="shared" si="10"/>
        <v>0</v>
      </c>
      <c r="K41" s="70">
        <f t="shared" si="11"/>
        <v>0</v>
      </c>
      <c r="L41" s="70">
        <f t="shared" si="12"/>
        <v>0</v>
      </c>
    </row>
    <row r="42" spans="1:12" ht="13.2" x14ac:dyDescent="0.25">
      <c r="A42" s="1"/>
      <c r="B42" s="79" t="s">
        <v>140</v>
      </c>
      <c r="C42" s="51" t="s">
        <v>260</v>
      </c>
      <c r="D42" s="50"/>
      <c r="E42" s="50"/>
      <c r="F42" s="46">
        <v>0</v>
      </c>
      <c r="G42" s="46">
        <v>0</v>
      </c>
      <c r="H42" s="46">
        <v>0</v>
      </c>
      <c r="I42" s="69">
        <v>50</v>
      </c>
      <c r="J42" s="70">
        <f t="shared" si="10"/>
        <v>0</v>
      </c>
      <c r="K42" s="70">
        <f t="shared" si="11"/>
        <v>0</v>
      </c>
      <c r="L42" s="70">
        <f t="shared" si="12"/>
        <v>0</v>
      </c>
    </row>
    <row r="43" spans="1:12" ht="13.2" x14ac:dyDescent="0.25">
      <c r="A43" s="1"/>
      <c r="B43" s="79" t="s">
        <v>141</v>
      </c>
      <c r="C43" s="51" t="s">
        <v>266</v>
      </c>
      <c r="D43" s="50"/>
      <c r="E43" s="50"/>
      <c r="F43" s="46">
        <v>0</v>
      </c>
      <c r="G43" s="46">
        <v>0</v>
      </c>
      <c r="H43" s="46">
        <v>0</v>
      </c>
      <c r="I43" s="69">
        <f>$I$29</f>
        <v>50</v>
      </c>
      <c r="J43" s="70">
        <f t="shared" si="10"/>
        <v>0</v>
      </c>
      <c r="K43" s="70">
        <f t="shared" si="11"/>
        <v>0</v>
      </c>
      <c r="L43" s="70">
        <f t="shared" si="12"/>
        <v>0</v>
      </c>
    </row>
    <row r="44" spans="1:12" ht="13.2" x14ac:dyDescent="0.25">
      <c r="A44" s="1"/>
      <c r="B44" s="79" t="s">
        <v>142</v>
      </c>
      <c r="C44" s="51" t="s">
        <v>265</v>
      </c>
      <c r="D44" s="50"/>
      <c r="E44" s="50"/>
      <c r="F44" s="46">
        <v>0</v>
      </c>
      <c r="G44" s="46">
        <v>0</v>
      </c>
      <c r="H44" s="46">
        <v>0</v>
      </c>
      <c r="I44" s="69">
        <f t="shared" ref="I44:I45" si="15">$I$29</f>
        <v>50</v>
      </c>
      <c r="J44" s="70">
        <f t="shared" si="10"/>
        <v>0</v>
      </c>
      <c r="K44" s="70">
        <f t="shared" si="11"/>
        <v>0</v>
      </c>
      <c r="L44" s="70">
        <f t="shared" si="12"/>
        <v>0</v>
      </c>
    </row>
    <row r="45" spans="1:12" ht="13.2" x14ac:dyDescent="0.25">
      <c r="A45" s="1"/>
      <c r="B45" s="79" t="s">
        <v>143</v>
      </c>
      <c r="C45" s="51" t="s">
        <v>264</v>
      </c>
      <c r="D45" s="50"/>
      <c r="E45" s="50"/>
      <c r="F45" s="46">
        <v>0</v>
      </c>
      <c r="G45" s="46">
        <v>0</v>
      </c>
      <c r="H45" s="46">
        <v>0</v>
      </c>
      <c r="I45" s="69">
        <f t="shared" si="15"/>
        <v>50</v>
      </c>
      <c r="J45" s="70">
        <f t="shared" si="10"/>
        <v>0</v>
      </c>
      <c r="K45" s="70">
        <f t="shared" si="11"/>
        <v>0</v>
      </c>
      <c r="L45" s="70">
        <f t="shared" si="12"/>
        <v>0</v>
      </c>
    </row>
    <row r="46" spans="1:12" ht="13.2" x14ac:dyDescent="0.25">
      <c r="A46" s="1"/>
      <c r="B46" s="79" t="s">
        <v>144</v>
      </c>
      <c r="C46" s="50" t="s">
        <v>256</v>
      </c>
      <c r="D46" s="50"/>
      <c r="E46" s="50"/>
      <c r="F46" s="46">
        <v>0</v>
      </c>
      <c r="G46" s="46">
        <v>0</v>
      </c>
      <c r="H46" s="46">
        <v>0</v>
      </c>
      <c r="I46" s="69">
        <v>50</v>
      </c>
      <c r="J46" s="70">
        <f t="shared" si="10"/>
        <v>0</v>
      </c>
      <c r="K46" s="70">
        <f t="shared" si="11"/>
        <v>0</v>
      </c>
      <c r="L46" s="70">
        <f t="shared" si="12"/>
        <v>0</v>
      </c>
    </row>
    <row r="47" spans="1:12" ht="13.2" x14ac:dyDescent="0.25">
      <c r="A47" s="1"/>
      <c r="B47" s="79"/>
      <c r="C47" s="81"/>
      <c r="D47" s="81"/>
      <c r="E47" s="81"/>
      <c r="F47" s="80"/>
      <c r="G47" s="82"/>
      <c r="H47" s="82"/>
      <c r="I47" s="69"/>
      <c r="J47" s="77"/>
      <c r="K47" s="77"/>
      <c r="L47" s="77"/>
    </row>
    <row r="48" spans="1:12" ht="13.2" x14ac:dyDescent="0.25">
      <c r="A48" s="1"/>
      <c r="B48" s="79"/>
      <c r="C48" s="81"/>
      <c r="D48" s="81"/>
      <c r="E48" s="81"/>
      <c r="F48" s="80"/>
      <c r="G48" s="82"/>
      <c r="H48" s="82"/>
      <c r="I48" s="69"/>
      <c r="J48" s="77"/>
      <c r="K48" s="77"/>
      <c r="L48" s="77"/>
    </row>
    <row r="49" spans="1:12" ht="13.2" x14ac:dyDescent="0.25">
      <c r="A49" s="1"/>
      <c r="B49" s="79"/>
      <c r="C49" s="11"/>
      <c r="D49" s="11"/>
      <c r="E49" s="11"/>
      <c r="F49" s="80"/>
      <c r="G49" s="80"/>
      <c r="H49" s="80"/>
      <c r="I49" s="69"/>
      <c r="J49" s="70"/>
      <c r="K49" s="70"/>
      <c r="L49" s="70"/>
    </row>
    <row r="50" spans="1:12" ht="13.2" x14ac:dyDescent="0.25">
      <c r="A50" s="1"/>
      <c r="B50" s="69"/>
      <c r="C50" s="81" t="s">
        <v>147</v>
      </c>
      <c r="D50" s="81"/>
      <c r="E50" s="81"/>
      <c r="F50" s="80"/>
      <c r="G50" s="82"/>
      <c r="H50" s="82"/>
      <c r="I50" s="69"/>
      <c r="J50" s="77"/>
      <c r="K50" s="77"/>
      <c r="L50" s="77"/>
    </row>
    <row r="51" spans="1:12" ht="13.2" x14ac:dyDescent="0.25">
      <c r="A51" s="1"/>
      <c r="B51" s="3"/>
      <c r="C51" s="3"/>
      <c r="D51" s="3"/>
      <c r="E51" s="3"/>
      <c r="F51" s="80"/>
      <c r="G51" s="80"/>
      <c r="H51" s="80"/>
      <c r="I51" s="69"/>
      <c r="J51" s="83"/>
      <c r="K51" s="83"/>
      <c r="L51" s="83"/>
    </row>
    <row r="52" spans="1:12" ht="13.2" x14ac:dyDescent="0.25">
      <c r="A52" s="1"/>
      <c r="B52" s="3"/>
      <c r="C52" s="3"/>
      <c r="D52" s="3"/>
      <c r="E52" s="3"/>
      <c r="F52" s="80"/>
      <c r="G52" s="80"/>
      <c r="H52" s="80"/>
      <c r="I52" s="69"/>
      <c r="J52" s="83"/>
      <c r="K52" s="83"/>
      <c r="L52" s="83"/>
    </row>
    <row r="53" spans="1:12" ht="13.2" x14ac:dyDescent="0.25">
      <c r="A53" s="1"/>
      <c r="B53" s="3"/>
      <c r="C53" s="3"/>
      <c r="D53" s="3"/>
      <c r="E53" s="3"/>
      <c r="F53" s="80"/>
      <c r="G53" s="80"/>
      <c r="H53" s="80"/>
      <c r="I53" s="69"/>
      <c r="J53" s="83"/>
      <c r="K53" s="83"/>
      <c r="L53" s="83"/>
    </row>
    <row r="54" spans="1:12" ht="13.8" thickBot="1" x14ac:dyDescent="0.3">
      <c r="A54" s="71"/>
      <c r="B54" s="72"/>
      <c r="C54" s="72"/>
      <c r="D54" s="72"/>
      <c r="E54" s="72"/>
      <c r="F54" s="84"/>
      <c r="G54" s="72"/>
      <c r="H54" s="72"/>
      <c r="I54" s="85"/>
      <c r="J54" s="86"/>
      <c r="K54" s="86"/>
      <c r="L54" s="86"/>
    </row>
    <row r="55" spans="1:12" ht="13.2" x14ac:dyDescent="0.25">
      <c r="A55" s="137"/>
      <c r="B55" s="97" t="s">
        <v>18</v>
      </c>
      <c r="C55" s="97" t="s">
        <v>111</v>
      </c>
      <c r="D55" s="97"/>
      <c r="E55" s="97"/>
      <c r="F55" s="98">
        <f>SUM(F$9:F$16)</f>
        <v>0</v>
      </c>
      <c r="G55" s="98">
        <f>SUM(G$9:G$16)</f>
        <v>0</v>
      </c>
      <c r="H55" s="98">
        <f>SUM(H$9:H$16)</f>
        <v>0</v>
      </c>
      <c r="I55" s="4">
        <f>I8</f>
        <v>500</v>
      </c>
      <c r="J55" s="77">
        <f>SUM(J$9:J$16)</f>
        <v>0</v>
      </c>
      <c r="K55" s="77">
        <f>SUM(K$9:K$16)</f>
        <v>0</v>
      </c>
      <c r="L55" s="77">
        <f>SUM(L$9:L$16)</f>
        <v>0</v>
      </c>
    </row>
    <row r="56" spans="1:12" ht="13.2" x14ac:dyDescent="0.25">
      <c r="A56" s="137"/>
      <c r="B56" s="97" t="s">
        <v>20</v>
      </c>
      <c r="C56" s="97" t="s">
        <v>21</v>
      </c>
      <c r="D56" s="97"/>
      <c r="E56" s="97"/>
      <c r="F56" s="98">
        <f>SUM(F$22:F$27)</f>
        <v>0</v>
      </c>
      <c r="G56" s="98">
        <f>SUM(G$22:G$27)</f>
        <v>0</v>
      </c>
      <c r="H56" s="98">
        <f>SUM(H$22:H$27)</f>
        <v>0</v>
      </c>
      <c r="I56" s="4">
        <f>$I$21</f>
        <v>1500</v>
      </c>
      <c r="J56" s="77">
        <f>SUM(J$22:J$27)</f>
        <v>0</v>
      </c>
      <c r="K56" s="77">
        <f>SUM(K$22:K$27)</f>
        <v>0</v>
      </c>
      <c r="L56" s="77">
        <f>SUM(L$22:L$27)</f>
        <v>0</v>
      </c>
    </row>
    <row r="57" spans="1:12" ht="13.2" x14ac:dyDescent="0.25">
      <c r="A57" s="137"/>
      <c r="B57" s="97" t="s">
        <v>22</v>
      </c>
      <c r="C57" s="97" t="s">
        <v>23</v>
      </c>
      <c r="D57" s="97"/>
      <c r="E57" s="97"/>
      <c r="F57" s="98">
        <f>SUM(F$30:F$46)</f>
        <v>0</v>
      </c>
      <c r="G57" s="98">
        <f>SUM(G$30:G$46)</f>
        <v>0</v>
      </c>
      <c r="H57" s="98">
        <f>SUM(H$30:H$46)</f>
        <v>0</v>
      </c>
      <c r="I57" s="4">
        <f>I29</f>
        <v>50</v>
      </c>
      <c r="J57" s="77">
        <f t="shared" ref="J57:L57" si="16">SUM(J$30:J$46)</f>
        <v>0</v>
      </c>
      <c r="K57" s="77">
        <f t="shared" si="16"/>
        <v>0</v>
      </c>
      <c r="L57" s="77">
        <f t="shared" si="16"/>
        <v>0</v>
      </c>
    </row>
    <row r="58" spans="1:12" ht="13.2" x14ac:dyDescent="0.25">
      <c r="A58" s="137"/>
      <c r="B58" s="97"/>
      <c r="C58" s="97"/>
      <c r="D58" s="97"/>
      <c r="E58" s="97"/>
      <c r="F58" s="98"/>
      <c r="G58" s="98"/>
      <c r="H58" s="98"/>
      <c r="I58" s="4"/>
      <c r="J58" s="77"/>
      <c r="K58" s="77"/>
      <c r="L58" s="77"/>
    </row>
    <row r="59" spans="1:12" ht="13.2" x14ac:dyDescent="0.25">
      <c r="A59" s="137"/>
      <c r="B59" s="102" t="s">
        <v>24</v>
      </c>
      <c r="C59" s="102"/>
      <c r="D59" s="102"/>
      <c r="E59" s="102"/>
      <c r="F59" s="68">
        <v>0</v>
      </c>
      <c r="G59" s="68">
        <v>0</v>
      </c>
      <c r="H59" s="68">
        <v>0</v>
      </c>
      <c r="I59" s="4">
        <f>I55</f>
        <v>500</v>
      </c>
      <c r="J59" s="103">
        <f>F59*$I59</f>
        <v>0</v>
      </c>
      <c r="K59" s="103">
        <f>G59*$I59</f>
        <v>0</v>
      </c>
      <c r="L59" s="103">
        <f>H59*$I59</f>
        <v>0</v>
      </c>
    </row>
    <row r="60" spans="1:12" ht="13.2" x14ac:dyDescent="0.25">
      <c r="A60" s="137"/>
      <c r="B60" s="97"/>
      <c r="C60" s="97"/>
      <c r="D60" s="97"/>
      <c r="E60" s="97"/>
      <c r="F60" s="98"/>
      <c r="G60" s="98"/>
      <c r="H60" s="98"/>
      <c r="I60" s="4"/>
      <c r="J60" s="77"/>
      <c r="K60" s="77"/>
      <c r="L60" s="77"/>
    </row>
    <row r="61" spans="1:12" ht="13.2" x14ac:dyDescent="0.25">
      <c r="A61" s="137"/>
      <c r="B61" s="97" t="s">
        <v>25</v>
      </c>
      <c r="C61" s="97" t="s">
        <v>103</v>
      </c>
      <c r="D61" s="97"/>
      <c r="E61" s="97"/>
      <c r="F61" s="98">
        <f t="shared" ref="F61:I64" si="17">F3</f>
        <v>0</v>
      </c>
      <c r="G61" s="98">
        <f t="shared" si="17"/>
        <v>0</v>
      </c>
      <c r="H61" s="98">
        <f t="shared" si="17"/>
        <v>0</v>
      </c>
      <c r="I61" s="4">
        <f t="shared" si="17"/>
        <v>50</v>
      </c>
      <c r="J61" s="77">
        <f t="shared" ref="J61:L64" si="18">F61*$I61</f>
        <v>0</v>
      </c>
      <c r="K61" s="77">
        <f t="shared" si="18"/>
        <v>0</v>
      </c>
      <c r="L61" s="77">
        <f t="shared" si="18"/>
        <v>0</v>
      </c>
    </row>
    <row r="62" spans="1:12" ht="13.2" x14ac:dyDescent="0.25">
      <c r="A62" s="137"/>
      <c r="B62" s="97" t="s">
        <v>27</v>
      </c>
      <c r="C62" s="97" t="s">
        <v>105</v>
      </c>
      <c r="D62" s="97"/>
      <c r="E62" s="97"/>
      <c r="F62" s="98">
        <f t="shared" si="17"/>
        <v>0</v>
      </c>
      <c r="G62" s="98">
        <f t="shared" si="17"/>
        <v>0</v>
      </c>
      <c r="H62" s="98">
        <f t="shared" si="17"/>
        <v>0</v>
      </c>
      <c r="I62" s="4">
        <f t="shared" si="17"/>
        <v>50</v>
      </c>
      <c r="J62" s="77">
        <f t="shared" si="18"/>
        <v>0</v>
      </c>
      <c r="K62" s="77">
        <f t="shared" si="18"/>
        <v>0</v>
      </c>
      <c r="L62" s="77">
        <f t="shared" si="18"/>
        <v>0</v>
      </c>
    </row>
    <row r="63" spans="1:12" ht="13.2" x14ac:dyDescent="0.25">
      <c r="A63" s="137"/>
      <c r="B63" s="97" t="s">
        <v>29</v>
      </c>
      <c r="C63" s="97" t="s">
        <v>107</v>
      </c>
      <c r="D63" s="97"/>
      <c r="E63" s="97"/>
      <c r="F63" s="98">
        <f t="shared" si="17"/>
        <v>0</v>
      </c>
      <c r="G63" s="98">
        <f t="shared" si="17"/>
        <v>0</v>
      </c>
      <c r="H63" s="98">
        <f t="shared" si="17"/>
        <v>0</v>
      </c>
      <c r="I63" s="4">
        <f t="shared" si="17"/>
        <v>50</v>
      </c>
      <c r="J63" s="77">
        <f t="shared" si="18"/>
        <v>0</v>
      </c>
      <c r="K63" s="77">
        <f t="shared" si="18"/>
        <v>0</v>
      </c>
      <c r="L63" s="77">
        <f t="shared" si="18"/>
        <v>0</v>
      </c>
    </row>
    <row r="64" spans="1:12" ht="13.8" thickBot="1" x14ac:dyDescent="0.3">
      <c r="A64" s="137"/>
      <c r="B64" s="97" t="s">
        <v>31</v>
      </c>
      <c r="C64" s="97" t="s">
        <v>109</v>
      </c>
      <c r="D64" s="97"/>
      <c r="E64" s="97"/>
      <c r="F64" s="98">
        <f t="shared" si="17"/>
        <v>0</v>
      </c>
      <c r="G64" s="98">
        <f t="shared" si="17"/>
        <v>0</v>
      </c>
      <c r="H64" s="98">
        <f t="shared" si="17"/>
        <v>0</v>
      </c>
      <c r="I64" s="4">
        <f t="shared" si="17"/>
        <v>50</v>
      </c>
      <c r="J64" s="77">
        <f t="shared" si="18"/>
        <v>0</v>
      </c>
      <c r="K64" s="77">
        <f t="shared" si="18"/>
        <v>0</v>
      </c>
      <c r="L64" s="77">
        <f t="shared" si="18"/>
        <v>0</v>
      </c>
    </row>
    <row r="65" spans="1:12" ht="13.8" thickBot="1" x14ac:dyDescent="0.3">
      <c r="A65" s="138"/>
      <c r="B65" s="139" t="s">
        <v>37</v>
      </c>
      <c r="C65" s="139"/>
      <c r="D65" s="139"/>
      <c r="E65" s="139"/>
      <c r="F65" s="140"/>
      <c r="G65" s="139"/>
      <c r="H65" s="139"/>
      <c r="I65" s="141"/>
      <c r="J65" s="142">
        <f t="shared" ref="J65:L65" si="19">SUM(J55:J64)</f>
        <v>0</v>
      </c>
      <c r="K65" s="142">
        <f t="shared" si="19"/>
        <v>0</v>
      </c>
      <c r="L65" s="142">
        <f t="shared" si="19"/>
        <v>0</v>
      </c>
    </row>
  </sheetData>
  <phoneticPr fontId="5" type="noConversion"/>
  <pageMargins left="0.7" right="0.7" top="0.75" bottom="0.75" header="0.3" footer="0.3"/>
  <pageSetup scale="55" fitToHeight="0" orientation="portrait" horizontalDpi="300" verticalDpi="300" r:id="rId1"/>
  <headerFooter alignWithMargins="0">
    <oddHeader>&amp;C&amp;"Arial,Bold"&amp;14RFP 21-68153 ATTACHMENT D10
COST MATRIX SHEETS</oddHeader>
    <oddFooter>&amp;C&amp;12D10 -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dimension ref="A1:L73"/>
  <sheetViews>
    <sheetView showGridLines="0" zoomScaleNormal="100" workbookViewId="0">
      <pane ySplit="2" topLeftCell="A54" activePane="bottomLeft" state="frozen"/>
      <selection activeCell="H45" sqref="H45"/>
      <selection pane="bottomLeft" activeCell="C53" sqref="C53"/>
    </sheetView>
  </sheetViews>
  <sheetFormatPr defaultColWidth="9.109375" defaultRowHeight="13.2" x14ac:dyDescent="0.25"/>
  <cols>
    <col min="1" max="1" width="5.109375" bestFit="1" customWidth="1"/>
    <col min="2" max="2" width="36.6640625" customWidth="1"/>
    <col min="3" max="3" width="17.5546875" customWidth="1"/>
    <col min="4" max="5" width="11" customWidth="1"/>
    <col min="6" max="6" width="10.44140625" bestFit="1" customWidth="1"/>
    <col min="7" max="8" width="11.44140625" customWidth="1"/>
    <col min="9" max="9" width="15.6640625" bestFit="1" customWidth="1"/>
    <col min="10" max="12" width="14" customWidth="1"/>
  </cols>
  <sheetData>
    <row r="1" spans="1:12" s="2" customFormat="1" ht="13.8" thickBot="1" x14ac:dyDescent="0.3">
      <c r="B1" s="2" t="s">
        <v>148</v>
      </c>
      <c r="F1" s="10" t="s">
        <v>61</v>
      </c>
      <c r="G1" s="10" t="s">
        <v>62</v>
      </c>
      <c r="H1" s="10" t="s">
        <v>63</v>
      </c>
      <c r="J1" s="87"/>
      <c r="K1" s="87"/>
      <c r="L1" s="87"/>
    </row>
    <row r="2" spans="1:12" ht="31.8" thickBot="1" x14ac:dyDescent="0.3">
      <c r="A2" s="111" t="s">
        <v>64</v>
      </c>
      <c r="B2" s="64" t="s">
        <v>5</v>
      </c>
      <c r="C2" s="64" t="s">
        <v>6</v>
      </c>
      <c r="D2" s="132" t="s">
        <v>235</v>
      </c>
      <c r="E2" s="132" t="s">
        <v>236</v>
      </c>
      <c r="F2" s="65" t="s">
        <v>65</v>
      </c>
      <c r="G2" s="64" t="s">
        <v>66</v>
      </c>
      <c r="H2" s="64" t="s">
        <v>66</v>
      </c>
      <c r="I2" s="66" t="s">
        <v>10</v>
      </c>
      <c r="J2" s="67" t="s">
        <v>11</v>
      </c>
      <c r="K2" s="67" t="s">
        <v>12</v>
      </c>
      <c r="L2" s="67" t="s">
        <v>13</v>
      </c>
    </row>
    <row r="3" spans="1:12" x14ac:dyDescent="0.25">
      <c r="A3" s="69">
        <v>4</v>
      </c>
      <c r="B3" s="112" t="s">
        <v>149</v>
      </c>
      <c r="C3" s="11"/>
      <c r="D3" s="11"/>
      <c r="E3" s="11"/>
      <c r="F3" s="80"/>
      <c r="G3" s="11"/>
      <c r="H3" s="113"/>
      <c r="I3" s="69">
        <v>50</v>
      </c>
      <c r="J3" s="70"/>
      <c r="K3" s="70"/>
      <c r="L3" s="70"/>
    </row>
    <row r="4" spans="1:12" x14ac:dyDescent="0.25">
      <c r="A4" s="69"/>
      <c r="B4" s="3" t="s">
        <v>150</v>
      </c>
      <c r="C4" s="45">
        <v>160.30000000000001</v>
      </c>
      <c r="D4" s="45"/>
      <c r="E4" s="45"/>
      <c r="F4" s="46">
        <v>0</v>
      </c>
      <c r="G4" s="52">
        <v>0</v>
      </c>
      <c r="H4" s="46">
        <v>0</v>
      </c>
      <c r="I4" s="69">
        <f t="shared" ref="I4:I33" si="0">$I$3</f>
        <v>50</v>
      </c>
      <c r="J4" s="70">
        <f t="shared" ref="J4:L10" si="1">IF(ISNUMBER(F4),F4*$I4,"")</f>
        <v>0</v>
      </c>
      <c r="K4" s="70">
        <f t="shared" si="1"/>
        <v>0</v>
      </c>
      <c r="L4" s="70">
        <f t="shared" si="1"/>
        <v>0</v>
      </c>
    </row>
    <row r="5" spans="1:12" x14ac:dyDescent="0.25">
      <c r="A5" s="69"/>
      <c r="B5" s="3" t="s">
        <v>151</v>
      </c>
      <c r="C5" s="45">
        <v>160.30000000000001</v>
      </c>
      <c r="D5" s="45"/>
      <c r="E5" s="45"/>
      <c r="F5" s="46">
        <v>0</v>
      </c>
      <c r="G5" s="52">
        <v>0</v>
      </c>
      <c r="H5" s="46">
        <v>0</v>
      </c>
      <c r="I5" s="69">
        <f t="shared" si="0"/>
        <v>50</v>
      </c>
      <c r="J5" s="70">
        <f t="shared" si="1"/>
        <v>0</v>
      </c>
      <c r="K5" s="70">
        <f t="shared" si="1"/>
        <v>0</v>
      </c>
      <c r="L5" s="70">
        <f t="shared" si="1"/>
        <v>0</v>
      </c>
    </row>
    <row r="6" spans="1:12" x14ac:dyDescent="0.25">
      <c r="A6" s="69"/>
      <c r="B6" s="3" t="s">
        <v>126</v>
      </c>
      <c r="C6" s="45" t="s">
        <v>267</v>
      </c>
      <c r="D6" s="45"/>
      <c r="E6" s="45"/>
      <c r="F6" s="46">
        <v>0</v>
      </c>
      <c r="G6" s="52">
        <v>0</v>
      </c>
      <c r="H6" s="46">
        <v>0</v>
      </c>
      <c r="I6" s="69">
        <f t="shared" si="0"/>
        <v>50</v>
      </c>
      <c r="J6" s="70">
        <f t="shared" si="1"/>
        <v>0</v>
      </c>
      <c r="K6" s="70">
        <f t="shared" si="1"/>
        <v>0</v>
      </c>
      <c r="L6" s="70">
        <f t="shared" si="1"/>
        <v>0</v>
      </c>
    </row>
    <row r="7" spans="1:12" x14ac:dyDescent="0.25">
      <c r="A7" s="69"/>
      <c r="B7" s="3" t="s">
        <v>113</v>
      </c>
      <c r="C7" s="45" t="s">
        <v>268</v>
      </c>
      <c r="D7" s="45"/>
      <c r="E7" s="45"/>
      <c r="F7" s="46">
        <v>0</v>
      </c>
      <c r="G7" s="52">
        <v>0</v>
      </c>
      <c r="H7" s="46">
        <v>0</v>
      </c>
      <c r="I7" s="69">
        <f t="shared" si="0"/>
        <v>50</v>
      </c>
      <c r="J7" s="70">
        <f t="shared" si="1"/>
        <v>0</v>
      </c>
      <c r="K7" s="70">
        <f t="shared" si="1"/>
        <v>0</v>
      </c>
      <c r="L7" s="70">
        <f t="shared" si="1"/>
        <v>0</v>
      </c>
    </row>
    <row r="8" spans="1:12" x14ac:dyDescent="0.25">
      <c r="A8" s="69"/>
      <c r="B8" s="3" t="s">
        <v>152</v>
      </c>
      <c r="C8" s="45">
        <v>376.2</v>
      </c>
      <c r="D8" s="45"/>
      <c r="E8" s="45"/>
      <c r="F8" s="46">
        <v>0</v>
      </c>
      <c r="G8" s="52">
        <v>0</v>
      </c>
      <c r="H8" s="46">
        <v>0</v>
      </c>
      <c r="I8" s="69">
        <f t="shared" si="0"/>
        <v>50</v>
      </c>
      <c r="J8" s="70">
        <f t="shared" si="1"/>
        <v>0</v>
      </c>
      <c r="K8" s="70">
        <f t="shared" si="1"/>
        <v>0</v>
      </c>
      <c r="L8" s="70">
        <f t="shared" si="1"/>
        <v>0</v>
      </c>
    </row>
    <row r="9" spans="1:12" x14ac:dyDescent="0.25">
      <c r="A9" s="69"/>
      <c r="B9" s="3" t="s">
        <v>153</v>
      </c>
      <c r="C9" s="45" t="s">
        <v>269</v>
      </c>
      <c r="D9" s="45"/>
      <c r="E9" s="45"/>
      <c r="F9" s="46">
        <v>0</v>
      </c>
      <c r="G9" s="52">
        <v>0</v>
      </c>
      <c r="H9" s="46">
        <v>0</v>
      </c>
      <c r="I9" s="69">
        <f t="shared" si="0"/>
        <v>50</v>
      </c>
      <c r="J9" s="70">
        <f t="shared" si="1"/>
        <v>0</v>
      </c>
      <c r="K9" s="70">
        <f t="shared" si="1"/>
        <v>0</v>
      </c>
      <c r="L9" s="70">
        <f t="shared" si="1"/>
        <v>0</v>
      </c>
    </row>
    <row r="10" spans="1:12" x14ac:dyDescent="0.25">
      <c r="A10" s="69"/>
      <c r="B10" s="11" t="s">
        <v>154</v>
      </c>
      <c r="C10" s="45"/>
      <c r="D10" s="45"/>
      <c r="E10" s="45"/>
      <c r="F10" s="46">
        <v>0</v>
      </c>
      <c r="G10" s="52">
        <v>0</v>
      </c>
      <c r="H10" s="46">
        <v>0</v>
      </c>
      <c r="I10" s="69">
        <f t="shared" si="0"/>
        <v>50</v>
      </c>
      <c r="J10" s="70">
        <f t="shared" si="1"/>
        <v>0</v>
      </c>
      <c r="K10" s="70">
        <f t="shared" si="1"/>
        <v>0</v>
      </c>
      <c r="L10" s="70">
        <f t="shared" si="1"/>
        <v>0</v>
      </c>
    </row>
    <row r="11" spans="1:12" x14ac:dyDescent="0.25">
      <c r="A11" s="69"/>
      <c r="B11" s="112"/>
      <c r="C11" s="3"/>
      <c r="D11" s="3"/>
      <c r="E11" s="3"/>
      <c r="F11" s="80"/>
      <c r="G11" s="82"/>
      <c r="H11" s="80"/>
      <c r="I11" s="4"/>
      <c r="J11" s="77"/>
      <c r="K11" s="77"/>
      <c r="L11" s="77"/>
    </row>
    <row r="12" spans="1:12" x14ac:dyDescent="0.25">
      <c r="A12" s="69"/>
      <c r="B12" s="114" t="s">
        <v>155</v>
      </c>
      <c r="C12" s="3"/>
      <c r="D12" s="3"/>
      <c r="E12" s="3"/>
      <c r="F12" s="80"/>
      <c r="G12" s="82"/>
      <c r="H12" s="80"/>
      <c r="I12" s="4"/>
      <c r="J12" s="77"/>
      <c r="K12" s="77"/>
      <c r="L12" s="77"/>
    </row>
    <row r="13" spans="1:12" x14ac:dyDescent="0.25">
      <c r="A13" s="69"/>
      <c r="B13" s="3" t="s">
        <v>156</v>
      </c>
      <c r="C13" s="45" t="s">
        <v>277</v>
      </c>
      <c r="D13" s="45"/>
      <c r="E13" s="45"/>
      <c r="F13" s="46">
        <v>0</v>
      </c>
      <c r="G13" s="52">
        <v>0</v>
      </c>
      <c r="H13" s="46">
        <v>0</v>
      </c>
      <c r="I13" s="69">
        <f t="shared" si="0"/>
        <v>50</v>
      </c>
      <c r="J13" s="70">
        <f t="shared" ref="J13:L19" si="2">IF(ISNUMBER(F13),F13*$I13,"")</f>
        <v>0</v>
      </c>
      <c r="K13" s="70">
        <f t="shared" si="2"/>
        <v>0</v>
      </c>
      <c r="L13" s="70">
        <f t="shared" si="2"/>
        <v>0</v>
      </c>
    </row>
    <row r="14" spans="1:12" x14ac:dyDescent="0.25">
      <c r="A14" s="69"/>
      <c r="B14" s="3" t="s">
        <v>71</v>
      </c>
      <c r="C14" s="45" t="s">
        <v>277</v>
      </c>
      <c r="D14" s="45"/>
      <c r="E14" s="45"/>
      <c r="F14" s="46">
        <v>0</v>
      </c>
      <c r="G14" s="52">
        <v>0</v>
      </c>
      <c r="H14" s="46">
        <v>0</v>
      </c>
      <c r="I14" s="69">
        <f t="shared" si="0"/>
        <v>50</v>
      </c>
      <c r="J14" s="70">
        <f t="shared" si="2"/>
        <v>0</v>
      </c>
      <c r="K14" s="70">
        <f t="shared" si="2"/>
        <v>0</v>
      </c>
      <c r="L14" s="70">
        <f t="shared" si="2"/>
        <v>0</v>
      </c>
    </row>
    <row r="15" spans="1:12" x14ac:dyDescent="0.25">
      <c r="A15" s="69"/>
      <c r="B15" s="3" t="s">
        <v>74</v>
      </c>
      <c r="C15" s="45" t="s">
        <v>277</v>
      </c>
      <c r="D15" s="45"/>
      <c r="E15" s="45"/>
      <c r="F15" s="46">
        <v>0</v>
      </c>
      <c r="G15" s="52">
        <v>0</v>
      </c>
      <c r="H15" s="46">
        <v>0</v>
      </c>
      <c r="I15" s="69">
        <f t="shared" si="0"/>
        <v>50</v>
      </c>
      <c r="J15" s="70">
        <f t="shared" si="2"/>
        <v>0</v>
      </c>
      <c r="K15" s="70">
        <f t="shared" si="2"/>
        <v>0</v>
      </c>
      <c r="L15" s="70">
        <f t="shared" si="2"/>
        <v>0</v>
      </c>
    </row>
    <row r="16" spans="1:12" x14ac:dyDescent="0.25">
      <c r="A16" s="69"/>
      <c r="B16" s="3" t="s">
        <v>75</v>
      </c>
      <c r="C16" s="45" t="s">
        <v>277</v>
      </c>
      <c r="D16" s="45"/>
      <c r="E16" s="45"/>
      <c r="F16" s="46">
        <v>0</v>
      </c>
      <c r="G16" s="52">
        <v>0</v>
      </c>
      <c r="H16" s="46">
        <v>0</v>
      </c>
      <c r="I16" s="69">
        <f t="shared" si="0"/>
        <v>50</v>
      </c>
      <c r="J16" s="70">
        <f t="shared" si="2"/>
        <v>0</v>
      </c>
      <c r="K16" s="70">
        <f t="shared" si="2"/>
        <v>0</v>
      </c>
      <c r="L16" s="70">
        <f t="shared" si="2"/>
        <v>0</v>
      </c>
    </row>
    <row r="17" spans="1:12" x14ac:dyDescent="0.25">
      <c r="A17" s="69"/>
      <c r="B17" s="3" t="s">
        <v>77</v>
      </c>
      <c r="C17" s="45" t="s">
        <v>277</v>
      </c>
      <c r="D17" s="45"/>
      <c r="E17" s="45"/>
      <c r="F17" s="46">
        <v>0</v>
      </c>
      <c r="G17" s="52">
        <v>0</v>
      </c>
      <c r="H17" s="46">
        <v>0</v>
      </c>
      <c r="I17" s="69">
        <f t="shared" si="0"/>
        <v>50</v>
      </c>
      <c r="J17" s="70">
        <f t="shared" si="2"/>
        <v>0</v>
      </c>
      <c r="K17" s="70">
        <f t="shared" si="2"/>
        <v>0</v>
      </c>
      <c r="L17" s="70">
        <f t="shared" si="2"/>
        <v>0</v>
      </c>
    </row>
    <row r="18" spans="1:12" x14ac:dyDescent="0.25">
      <c r="A18" s="69"/>
      <c r="B18" s="3" t="s">
        <v>90</v>
      </c>
      <c r="C18" s="45" t="s">
        <v>277</v>
      </c>
      <c r="D18" s="45"/>
      <c r="E18" s="45"/>
      <c r="F18" s="46">
        <v>0</v>
      </c>
      <c r="G18" s="52">
        <v>0</v>
      </c>
      <c r="H18" s="46">
        <v>0</v>
      </c>
      <c r="I18" s="69">
        <f t="shared" si="0"/>
        <v>50</v>
      </c>
      <c r="J18" s="70">
        <f t="shared" si="2"/>
        <v>0</v>
      </c>
      <c r="K18" s="70">
        <f t="shared" si="2"/>
        <v>0</v>
      </c>
      <c r="L18" s="70">
        <f t="shared" si="2"/>
        <v>0</v>
      </c>
    </row>
    <row r="19" spans="1:12" x14ac:dyDescent="0.25">
      <c r="A19" s="69"/>
      <c r="B19" s="3" t="s">
        <v>80</v>
      </c>
      <c r="C19" s="45" t="s">
        <v>277</v>
      </c>
      <c r="D19" s="45"/>
      <c r="E19" s="45"/>
      <c r="F19" s="46">
        <v>0</v>
      </c>
      <c r="G19" s="52">
        <v>0</v>
      </c>
      <c r="H19" s="46">
        <v>0</v>
      </c>
      <c r="I19" s="69">
        <f t="shared" si="0"/>
        <v>50</v>
      </c>
      <c r="J19" s="70">
        <f t="shared" si="2"/>
        <v>0</v>
      </c>
      <c r="K19" s="70">
        <f t="shared" si="2"/>
        <v>0</v>
      </c>
      <c r="L19" s="70">
        <f t="shared" si="2"/>
        <v>0</v>
      </c>
    </row>
    <row r="20" spans="1:12" x14ac:dyDescent="0.25">
      <c r="A20" s="69"/>
      <c r="B20" s="112" t="s">
        <v>157</v>
      </c>
      <c r="C20" s="3"/>
      <c r="D20" s="3"/>
      <c r="E20" s="3"/>
      <c r="F20" s="80"/>
      <c r="G20" s="82"/>
      <c r="H20" s="80"/>
      <c r="I20" s="4"/>
      <c r="J20" s="77"/>
      <c r="K20" s="77"/>
      <c r="L20" s="77"/>
    </row>
    <row r="21" spans="1:12" x14ac:dyDescent="0.25">
      <c r="A21" s="69"/>
      <c r="B21" s="3" t="s">
        <v>68</v>
      </c>
      <c r="C21" s="45" t="s">
        <v>270</v>
      </c>
      <c r="D21" s="45"/>
      <c r="E21" s="45"/>
      <c r="F21" s="46">
        <v>0</v>
      </c>
      <c r="G21" s="52">
        <v>0</v>
      </c>
      <c r="H21" s="46">
        <v>0</v>
      </c>
      <c r="I21" s="69">
        <f t="shared" si="0"/>
        <v>50</v>
      </c>
      <c r="J21" s="70">
        <f t="shared" ref="J21:J33" si="3">IF(ISNUMBER(F21),F21*$I21,"")</f>
        <v>0</v>
      </c>
      <c r="K21" s="70">
        <f t="shared" ref="K21:K33" si="4">IF(ISNUMBER(G21),G21*$I21,"")</f>
        <v>0</v>
      </c>
      <c r="L21" s="70">
        <f t="shared" ref="L21:L33" si="5">IF(ISNUMBER(H21),H21*$I21,"")</f>
        <v>0</v>
      </c>
    </row>
    <row r="22" spans="1:12" x14ac:dyDescent="0.25">
      <c r="A22" s="69"/>
      <c r="B22" s="3" t="s">
        <v>70</v>
      </c>
      <c r="C22" s="45" t="s">
        <v>270</v>
      </c>
      <c r="D22" s="45"/>
      <c r="E22" s="45"/>
      <c r="F22" s="46">
        <v>0</v>
      </c>
      <c r="G22" s="52">
        <v>0</v>
      </c>
      <c r="H22" s="46">
        <v>0</v>
      </c>
      <c r="I22" s="69">
        <f t="shared" si="0"/>
        <v>50</v>
      </c>
      <c r="J22" s="70">
        <f t="shared" si="3"/>
        <v>0</v>
      </c>
      <c r="K22" s="70">
        <f t="shared" si="4"/>
        <v>0</v>
      </c>
      <c r="L22" s="70">
        <f t="shared" si="5"/>
        <v>0</v>
      </c>
    </row>
    <row r="23" spans="1:12" x14ac:dyDescent="0.25">
      <c r="A23" s="69"/>
      <c r="B23" s="3" t="s">
        <v>84</v>
      </c>
      <c r="C23" s="45" t="s">
        <v>270</v>
      </c>
      <c r="D23" s="45"/>
      <c r="E23" s="45"/>
      <c r="F23" s="46">
        <v>0</v>
      </c>
      <c r="G23" s="52">
        <v>0</v>
      </c>
      <c r="H23" s="46">
        <v>0</v>
      </c>
      <c r="I23" s="69">
        <f t="shared" si="0"/>
        <v>50</v>
      </c>
      <c r="J23" s="70">
        <f t="shared" si="3"/>
        <v>0</v>
      </c>
      <c r="K23" s="70">
        <f t="shared" si="4"/>
        <v>0</v>
      </c>
      <c r="L23" s="70">
        <f t="shared" si="5"/>
        <v>0</v>
      </c>
    </row>
    <row r="24" spans="1:12" x14ac:dyDescent="0.25">
      <c r="A24" s="69"/>
      <c r="B24" s="3" t="s">
        <v>71</v>
      </c>
      <c r="C24" s="45" t="s">
        <v>270</v>
      </c>
      <c r="D24" s="45"/>
      <c r="E24" s="45"/>
      <c r="F24" s="46">
        <v>0</v>
      </c>
      <c r="G24" s="52">
        <v>0</v>
      </c>
      <c r="H24" s="46">
        <v>0</v>
      </c>
      <c r="I24" s="69">
        <f t="shared" si="0"/>
        <v>50</v>
      </c>
      <c r="J24" s="70">
        <f t="shared" si="3"/>
        <v>0</v>
      </c>
      <c r="K24" s="70">
        <f t="shared" si="4"/>
        <v>0</v>
      </c>
      <c r="L24" s="70">
        <f t="shared" si="5"/>
        <v>0</v>
      </c>
    </row>
    <row r="25" spans="1:12" x14ac:dyDescent="0.25">
      <c r="A25" s="69"/>
      <c r="B25" s="3" t="s">
        <v>158</v>
      </c>
      <c r="C25" s="45" t="s">
        <v>270</v>
      </c>
      <c r="D25" s="45"/>
      <c r="E25" s="45"/>
      <c r="F25" s="46">
        <v>0</v>
      </c>
      <c r="G25" s="52">
        <v>0</v>
      </c>
      <c r="H25" s="46">
        <v>0</v>
      </c>
      <c r="I25" s="69">
        <f t="shared" si="0"/>
        <v>50</v>
      </c>
      <c r="J25" s="70">
        <f t="shared" si="3"/>
        <v>0</v>
      </c>
      <c r="K25" s="70">
        <f t="shared" si="4"/>
        <v>0</v>
      </c>
      <c r="L25" s="70">
        <f t="shared" si="5"/>
        <v>0</v>
      </c>
    </row>
    <row r="26" spans="1:12" x14ac:dyDescent="0.25">
      <c r="A26" s="69"/>
      <c r="B26" s="3" t="s">
        <v>74</v>
      </c>
      <c r="C26" s="45" t="s">
        <v>270</v>
      </c>
      <c r="D26" s="45"/>
      <c r="E26" s="45"/>
      <c r="F26" s="46">
        <v>0</v>
      </c>
      <c r="G26" s="52">
        <v>0</v>
      </c>
      <c r="H26" s="46">
        <v>0</v>
      </c>
      <c r="I26" s="69">
        <f t="shared" si="0"/>
        <v>50</v>
      </c>
      <c r="J26" s="70">
        <f t="shared" si="3"/>
        <v>0</v>
      </c>
      <c r="K26" s="70">
        <f t="shared" si="4"/>
        <v>0</v>
      </c>
      <c r="L26" s="70">
        <f t="shared" si="5"/>
        <v>0</v>
      </c>
    </row>
    <row r="27" spans="1:12" x14ac:dyDescent="0.25">
      <c r="A27" s="69"/>
      <c r="B27" s="3" t="s">
        <v>75</v>
      </c>
      <c r="C27" s="45" t="s">
        <v>270</v>
      </c>
      <c r="D27" s="45"/>
      <c r="E27" s="45"/>
      <c r="F27" s="46">
        <v>0</v>
      </c>
      <c r="G27" s="52">
        <v>0</v>
      </c>
      <c r="H27" s="46">
        <v>0</v>
      </c>
      <c r="I27" s="69">
        <f t="shared" si="0"/>
        <v>50</v>
      </c>
      <c r="J27" s="70">
        <f t="shared" si="3"/>
        <v>0</v>
      </c>
      <c r="K27" s="70">
        <f t="shared" si="4"/>
        <v>0</v>
      </c>
      <c r="L27" s="70">
        <f t="shared" si="5"/>
        <v>0</v>
      </c>
    </row>
    <row r="28" spans="1:12" x14ac:dyDescent="0.25">
      <c r="A28" s="69"/>
      <c r="B28" s="3" t="s">
        <v>90</v>
      </c>
      <c r="C28" s="45" t="s">
        <v>271</v>
      </c>
      <c r="D28" s="45"/>
      <c r="E28" s="45"/>
      <c r="F28" s="46">
        <v>0</v>
      </c>
      <c r="G28" s="52">
        <v>0</v>
      </c>
      <c r="H28" s="46">
        <v>0</v>
      </c>
      <c r="I28" s="69">
        <f t="shared" si="0"/>
        <v>50</v>
      </c>
      <c r="J28" s="70">
        <f t="shared" si="3"/>
        <v>0</v>
      </c>
      <c r="K28" s="70">
        <f t="shared" si="4"/>
        <v>0</v>
      </c>
      <c r="L28" s="70">
        <f t="shared" si="5"/>
        <v>0</v>
      </c>
    </row>
    <row r="29" spans="1:12" x14ac:dyDescent="0.25">
      <c r="A29" s="69"/>
      <c r="B29" s="3" t="s">
        <v>77</v>
      </c>
      <c r="C29" s="45" t="s">
        <v>270</v>
      </c>
      <c r="D29" s="45"/>
      <c r="E29" s="45"/>
      <c r="F29" s="46">
        <v>0</v>
      </c>
      <c r="G29" s="52">
        <v>0</v>
      </c>
      <c r="H29" s="46">
        <v>0</v>
      </c>
      <c r="I29" s="69">
        <f t="shared" si="0"/>
        <v>50</v>
      </c>
      <c r="J29" s="70">
        <f t="shared" si="3"/>
        <v>0</v>
      </c>
      <c r="K29" s="70">
        <f t="shared" si="4"/>
        <v>0</v>
      </c>
      <c r="L29" s="70">
        <f t="shared" si="5"/>
        <v>0</v>
      </c>
    </row>
    <row r="30" spans="1:12" x14ac:dyDescent="0.25">
      <c r="A30" s="69"/>
      <c r="B30" s="3" t="s">
        <v>78</v>
      </c>
      <c r="C30" s="45" t="s">
        <v>270</v>
      </c>
      <c r="D30" s="45"/>
      <c r="E30" s="45"/>
      <c r="F30" s="46">
        <v>0</v>
      </c>
      <c r="G30" s="52">
        <v>0</v>
      </c>
      <c r="H30" s="46">
        <v>0</v>
      </c>
      <c r="I30" s="69">
        <f t="shared" si="0"/>
        <v>50</v>
      </c>
      <c r="J30" s="70">
        <f t="shared" si="3"/>
        <v>0</v>
      </c>
      <c r="K30" s="70">
        <f t="shared" si="4"/>
        <v>0</v>
      </c>
      <c r="L30" s="70">
        <f t="shared" si="5"/>
        <v>0</v>
      </c>
    </row>
    <row r="31" spans="1:12" x14ac:dyDescent="0.25">
      <c r="A31" s="69"/>
      <c r="B31" s="3" t="s">
        <v>79</v>
      </c>
      <c r="C31" s="45" t="s">
        <v>270</v>
      </c>
      <c r="D31" s="45"/>
      <c r="E31" s="45"/>
      <c r="F31" s="46">
        <v>0</v>
      </c>
      <c r="G31" s="52">
        <v>0</v>
      </c>
      <c r="H31" s="46">
        <v>0</v>
      </c>
      <c r="I31" s="69">
        <f t="shared" si="0"/>
        <v>50</v>
      </c>
      <c r="J31" s="70">
        <f t="shared" si="3"/>
        <v>0</v>
      </c>
      <c r="K31" s="70">
        <f t="shared" si="4"/>
        <v>0</v>
      </c>
      <c r="L31" s="70">
        <f t="shared" si="5"/>
        <v>0</v>
      </c>
    </row>
    <row r="32" spans="1:12" x14ac:dyDescent="0.25">
      <c r="A32" s="69"/>
      <c r="B32" s="3" t="s">
        <v>96</v>
      </c>
      <c r="C32" s="45" t="s">
        <v>270</v>
      </c>
      <c r="D32" s="45"/>
      <c r="E32" s="45"/>
      <c r="F32" s="46">
        <v>0</v>
      </c>
      <c r="G32" s="52">
        <v>0</v>
      </c>
      <c r="H32" s="46">
        <v>0</v>
      </c>
      <c r="I32" s="69">
        <f t="shared" si="0"/>
        <v>50</v>
      </c>
      <c r="J32" s="70">
        <f t="shared" si="3"/>
        <v>0</v>
      </c>
      <c r="K32" s="70">
        <f t="shared" si="4"/>
        <v>0</v>
      </c>
      <c r="L32" s="70">
        <f t="shared" si="5"/>
        <v>0</v>
      </c>
    </row>
    <row r="33" spans="1:12" x14ac:dyDescent="0.25">
      <c r="A33" s="69"/>
      <c r="B33" s="3" t="s">
        <v>80</v>
      </c>
      <c r="C33" s="45" t="s">
        <v>270</v>
      </c>
      <c r="D33" s="45"/>
      <c r="E33" s="45"/>
      <c r="F33" s="46">
        <v>0</v>
      </c>
      <c r="G33" s="52">
        <v>0</v>
      </c>
      <c r="H33" s="46">
        <v>0</v>
      </c>
      <c r="I33" s="69">
        <f t="shared" si="0"/>
        <v>50</v>
      </c>
      <c r="J33" s="70">
        <f t="shared" si="3"/>
        <v>0</v>
      </c>
      <c r="K33" s="70">
        <f t="shared" si="4"/>
        <v>0</v>
      </c>
      <c r="L33" s="70">
        <f t="shared" si="5"/>
        <v>0</v>
      </c>
    </row>
    <row r="34" spans="1:12" x14ac:dyDescent="0.25">
      <c r="A34" s="69"/>
      <c r="B34" s="112" t="s">
        <v>159</v>
      </c>
      <c r="C34" s="3"/>
      <c r="D34" s="3"/>
      <c r="E34" s="3"/>
      <c r="F34" s="80"/>
      <c r="G34" s="82"/>
      <c r="H34" s="80"/>
      <c r="I34" s="4"/>
      <c r="J34" s="77"/>
      <c r="K34" s="77"/>
      <c r="L34" s="77"/>
    </row>
    <row r="35" spans="1:12" x14ac:dyDescent="0.25">
      <c r="A35" s="69"/>
      <c r="B35" s="3" t="s">
        <v>69</v>
      </c>
      <c r="C35" s="45" t="s">
        <v>270</v>
      </c>
      <c r="D35" s="45"/>
      <c r="E35" s="45"/>
      <c r="F35" s="46">
        <v>0</v>
      </c>
      <c r="G35" s="52">
        <v>0</v>
      </c>
      <c r="H35" s="46">
        <v>0</v>
      </c>
      <c r="I35" s="69">
        <f t="shared" ref="I35:I66" si="6">$I$3</f>
        <v>50</v>
      </c>
      <c r="J35" s="70">
        <f t="shared" ref="J35:J46" si="7">IF(ISNUMBER(F35),F35*$I35,"")</f>
        <v>0</v>
      </c>
      <c r="K35" s="70">
        <f t="shared" ref="K35:K46" si="8">IF(ISNUMBER(G35),G35*$I35,"")</f>
        <v>0</v>
      </c>
      <c r="L35" s="70">
        <f t="shared" ref="L35:L46" si="9">IF(ISNUMBER(H35),H35*$I35,"")</f>
        <v>0</v>
      </c>
    </row>
    <row r="36" spans="1:12" x14ac:dyDescent="0.25">
      <c r="A36" s="69"/>
      <c r="B36" s="3" t="s">
        <v>83</v>
      </c>
      <c r="C36" s="45" t="s">
        <v>270</v>
      </c>
      <c r="D36" s="45"/>
      <c r="E36" s="45"/>
      <c r="F36" s="46">
        <v>0</v>
      </c>
      <c r="G36" s="52">
        <v>0</v>
      </c>
      <c r="H36" s="46">
        <v>0</v>
      </c>
      <c r="I36" s="69">
        <f t="shared" si="6"/>
        <v>50</v>
      </c>
      <c r="J36" s="70">
        <f t="shared" si="7"/>
        <v>0</v>
      </c>
      <c r="K36" s="70">
        <f t="shared" si="8"/>
        <v>0</v>
      </c>
      <c r="L36" s="70">
        <f t="shared" si="9"/>
        <v>0</v>
      </c>
    </row>
    <row r="37" spans="1:12" x14ac:dyDescent="0.25">
      <c r="A37" s="69"/>
      <c r="B37" s="3" t="s">
        <v>84</v>
      </c>
      <c r="C37" s="45" t="s">
        <v>270</v>
      </c>
      <c r="D37" s="45"/>
      <c r="E37" s="45"/>
      <c r="F37" s="46">
        <v>0</v>
      </c>
      <c r="G37" s="52">
        <v>0</v>
      </c>
      <c r="H37" s="46">
        <v>0</v>
      </c>
      <c r="I37" s="69">
        <f t="shared" si="6"/>
        <v>50</v>
      </c>
      <c r="J37" s="70">
        <f t="shared" si="7"/>
        <v>0</v>
      </c>
      <c r="K37" s="70">
        <f t="shared" si="8"/>
        <v>0</v>
      </c>
      <c r="L37" s="70">
        <f t="shared" si="9"/>
        <v>0</v>
      </c>
    </row>
    <row r="38" spans="1:12" x14ac:dyDescent="0.25">
      <c r="A38" s="69"/>
      <c r="B38" s="3" t="s">
        <v>72</v>
      </c>
      <c r="C38" s="45" t="s">
        <v>270</v>
      </c>
      <c r="D38" s="45"/>
      <c r="E38" s="45"/>
      <c r="F38" s="46">
        <v>0</v>
      </c>
      <c r="G38" s="52">
        <v>0</v>
      </c>
      <c r="H38" s="46">
        <v>0</v>
      </c>
      <c r="I38" s="69">
        <f t="shared" si="6"/>
        <v>50</v>
      </c>
      <c r="J38" s="70">
        <f t="shared" si="7"/>
        <v>0</v>
      </c>
      <c r="K38" s="70">
        <f t="shared" si="8"/>
        <v>0</v>
      </c>
      <c r="L38" s="70">
        <f t="shared" si="9"/>
        <v>0</v>
      </c>
    </row>
    <row r="39" spans="1:12" x14ac:dyDescent="0.25">
      <c r="A39" s="69"/>
      <c r="B39" s="3" t="s">
        <v>160</v>
      </c>
      <c r="C39" s="45" t="s">
        <v>270</v>
      </c>
      <c r="D39" s="45"/>
      <c r="E39" s="45"/>
      <c r="F39" s="46">
        <v>0</v>
      </c>
      <c r="G39" s="52">
        <v>0</v>
      </c>
      <c r="H39" s="46">
        <v>0</v>
      </c>
      <c r="I39" s="69">
        <f t="shared" si="6"/>
        <v>50</v>
      </c>
      <c r="J39" s="70">
        <f t="shared" si="7"/>
        <v>0</v>
      </c>
      <c r="K39" s="70">
        <f t="shared" si="8"/>
        <v>0</v>
      </c>
      <c r="L39" s="70">
        <f t="shared" si="9"/>
        <v>0</v>
      </c>
    </row>
    <row r="40" spans="1:12" x14ac:dyDescent="0.25">
      <c r="A40" s="69"/>
      <c r="B40" s="3" t="s">
        <v>88</v>
      </c>
      <c r="C40" s="45" t="s">
        <v>270</v>
      </c>
      <c r="D40" s="45"/>
      <c r="E40" s="45"/>
      <c r="F40" s="46">
        <v>0</v>
      </c>
      <c r="G40" s="52">
        <v>0</v>
      </c>
      <c r="H40" s="46">
        <v>0</v>
      </c>
      <c r="I40" s="69">
        <f t="shared" si="6"/>
        <v>50</v>
      </c>
      <c r="J40" s="70">
        <f t="shared" si="7"/>
        <v>0</v>
      </c>
      <c r="K40" s="70">
        <f t="shared" si="8"/>
        <v>0</v>
      </c>
      <c r="L40" s="70">
        <f t="shared" si="9"/>
        <v>0</v>
      </c>
    </row>
    <row r="41" spans="1:12" x14ac:dyDescent="0.25">
      <c r="A41" s="69"/>
      <c r="B41" s="3" t="s">
        <v>75</v>
      </c>
      <c r="C41" s="45" t="s">
        <v>270</v>
      </c>
      <c r="D41" s="45"/>
      <c r="E41" s="45"/>
      <c r="F41" s="46">
        <v>0</v>
      </c>
      <c r="G41" s="52">
        <v>0</v>
      </c>
      <c r="H41" s="46">
        <v>0</v>
      </c>
      <c r="I41" s="69">
        <f t="shared" si="6"/>
        <v>50</v>
      </c>
      <c r="J41" s="70">
        <f t="shared" si="7"/>
        <v>0</v>
      </c>
      <c r="K41" s="70">
        <f t="shared" si="8"/>
        <v>0</v>
      </c>
      <c r="L41" s="70">
        <f t="shared" si="9"/>
        <v>0</v>
      </c>
    </row>
    <row r="42" spans="1:12" x14ac:dyDescent="0.25">
      <c r="A42" s="69"/>
      <c r="B42" s="3" t="s">
        <v>76</v>
      </c>
      <c r="C42" s="45" t="s">
        <v>270</v>
      </c>
      <c r="D42" s="45"/>
      <c r="E42" s="45"/>
      <c r="F42" s="46">
        <v>0</v>
      </c>
      <c r="G42" s="52">
        <v>0</v>
      </c>
      <c r="H42" s="46">
        <v>0</v>
      </c>
      <c r="I42" s="69">
        <f t="shared" si="6"/>
        <v>50</v>
      </c>
      <c r="J42" s="70">
        <f t="shared" si="7"/>
        <v>0</v>
      </c>
      <c r="K42" s="70">
        <f t="shared" si="8"/>
        <v>0</v>
      </c>
      <c r="L42" s="70">
        <f t="shared" si="9"/>
        <v>0</v>
      </c>
    </row>
    <row r="43" spans="1:12" x14ac:dyDescent="0.25">
      <c r="A43" s="69"/>
      <c r="B43" s="3" t="s">
        <v>89</v>
      </c>
      <c r="C43" s="45" t="s">
        <v>270</v>
      </c>
      <c r="D43" s="45"/>
      <c r="E43" s="45"/>
      <c r="F43" s="46">
        <v>0</v>
      </c>
      <c r="G43" s="52">
        <v>0</v>
      </c>
      <c r="H43" s="46">
        <v>0</v>
      </c>
      <c r="I43" s="69">
        <f t="shared" si="6"/>
        <v>50</v>
      </c>
      <c r="J43" s="70">
        <f t="shared" si="7"/>
        <v>0</v>
      </c>
      <c r="K43" s="70">
        <f t="shared" si="8"/>
        <v>0</v>
      </c>
      <c r="L43" s="70">
        <f t="shared" si="9"/>
        <v>0</v>
      </c>
    </row>
    <row r="44" spans="1:12" x14ac:dyDescent="0.25">
      <c r="A44" s="69"/>
      <c r="B44" s="3" t="s">
        <v>93</v>
      </c>
      <c r="C44" s="45" t="s">
        <v>270</v>
      </c>
      <c r="D44" s="45"/>
      <c r="E44" s="45"/>
      <c r="F44" s="46">
        <v>0</v>
      </c>
      <c r="G44" s="52">
        <v>0</v>
      </c>
      <c r="H44" s="46">
        <v>0</v>
      </c>
      <c r="I44" s="69">
        <f t="shared" si="6"/>
        <v>50</v>
      </c>
      <c r="J44" s="70">
        <f t="shared" si="7"/>
        <v>0</v>
      </c>
      <c r="K44" s="70">
        <f t="shared" si="8"/>
        <v>0</v>
      </c>
      <c r="L44" s="70">
        <f t="shared" si="9"/>
        <v>0</v>
      </c>
    </row>
    <row r="45" spans="1:12" x14ac:dyDescent="0.25">
      <c r="A45" s="69"/>
      <c r="B45" s="3" t="s">
        <v>94</v>
      </c>
      <c r="C45" s="45" t="s">
        <v>270</v>
      </c>
      <c r="D45" s="45"/>
      <c r="E45" s="45"/>
      <c r="F45" s="46">
        <v>0</v>
      </c>
      <c r="G45" s="52">
        <v>0</v>
      </c>
      <c r="H45" s="46">
        <v>0</v>
      </c>
      <c r="I45" s="69">
        <f t="shared" si="6"/>
        <v>50</v>
      </c>
      <c r="J45" s="70">
        <f t="shared" si="7"/>
        <v>0</v>
      </c>
      <c r="K45" s="70">
        <f t="shared" si="8"/>
        <v>0</v>
      </c>
      <c r="L45" s="70">
        <f t="shared" si="9"/>
        <v>0</v>
      </c>
    </row>
    <row r="46" spans="1:12" x14ac:dyDescent="0.25">
      <c r="A46" s="69"/>
      <c r="B46" s="3" t="s">
        <v>98</v>
      </c>
      <c r="C46" s="45" t="s">
        <v>270</v>
      </c>
      <c r="D46" s="45"/>
      <c r="E46" s="45"/>
      <c r="F46" s="46">
        <v>0</v>
      </c>
      <c r="G46" s="52">
        <v>0</v>
      </c>
      <c r="H46" s="46">
        <v>0</v>
      </c>
      <c r="I46" s="69">
        <f t="shared" si="6"/>
        <v>50</v>
      </c>
      <c r="J46" s="70">
        <f t="shared" si="7"/>
        <v>0</v>
      </c>
      <c r="K46" s="70">
        <f t="shared" si="8"/>
        <v>0</v>
      </c>
      <c r="L46" s="70">
        <f t="shared" si="9"/>
        <v>0</v>
      </c>
    </row>
    <row r="47" spans="1:12" x14ac:dyDescent="0.25">
      <c r="A47" s="69"/>
      <c r="B47" s="112" t="s">
        <v>161</v>
      </c>
      <c r="C47" s="3"/>
      <c r="D47" s="3"/>
      <c r="E47" s="3"/>
      <c r="F47" s="80"/>
      <c r="G47" s="82"/>
      <c r="H47" s="80"/>
      <c r="I47" s="4"/>
      <c r="J47" s="77"/>
      <c r="K47" s="77"/>
      <c r="L47" s="77"/>
    </row>
    <row r="48" spans="1:12" x14ac:dyDescent="0.25">
      <c r="A48" s="69"/>
      <c r="B48" s="3" t="s">
        <v>162</v>
      </c>
      <c r="C48" s="45" t="s">
        <v>272</v>
      </c>
      <c r="D48" s="45"/>
      <c r="E48" s="45"/>
      <c r="F48" s="46">
        <v>0</v>
      </c>
      <c r="G48" s="52">
        <v>0</v>
      </c>
      <c r="H48" s="46">
        <v>0</v>
      </c>
      <c r="I48" s="69">
        <f t="shared" si="6"/>
        <v>50</v>
      </c>
      <c r="J48" s="70">
        <f t="shared" ref="J48:L55" si="10">IF(ISNUMBER(F48),F48*$I48,"")</f>
        <v>0</v>
      </c>
      <c r="K48" s="70">
        <f t="shared" si="10"/>
        <v>0</v>
      </c>
      <c r="L48" s="70">
        <f t="shared" si="10"/>
        <v>0</v>
      </c>
    </row>
    <row r="49" spans="1:12" x14ac:dyDescent="0.25">
      <c r="A49" s="69"/>
      <c r="B49" s="3" t="s">
        <v>163</v>
      </c>
      <c r="C49" s="45" t="s">
        <v>252</v>
      </c>
      <c r="D49" s="45"/>
      <c r="E49" s="45"/>
      <c r="F49" s="46">
        <v>0</v>
      </c>
      <c r="G49" s="52">
        <v>0</v>
      </c>
      <c r="H49" s="46">
        <v>0</v>
      </c>
      <c r="I49" s="69">
        <f t="shared" si="6"/>
        <v>50</v>
      </c>
      <c r="J49" s="70">
        <f t="shared" si="10"/>
        <v>0</v>
      </c>
      <c r="K49" s="70">
        <f t="shared" si="10"/>
        <v>0</v>
      </c>
      <c r="L49" s="70">
        <f t="shared" si="10"/>
        <v>0</v>
      </c>
    </row>
    <row r="50" spans="1:12" x14ac:dyDescent="0.25">
      <c r="A50" s="69"/>
      <c r="B50" s="3" t="s">
        <v>164</v>
      </c>
      <c r="C50" s="45" t="s">
        <v>253</v>
      </c>
      <c r="D50" s="45"/>
      <c r="E50" s="45"/>
      <c r="F50" s="46">
        <v>0</v>
      </c>
      <c r="G50" s="52">
        <v>0</v>
      </c>
      <c r="H50" s="46">
        <v>0</v>
      </c>
      <c r="I50" s="69">
        <f t="shared" si="6"/>
        <v>50</v>
      </c>
      <c r="J50" s="70">
        <f t="shared" si="10"/>
        <v>0</v>
      </c>
      <c r="K50" s="70">
        <f t="shared" si="10"/>
        <v>0</v>
      </c>
      <c r="L50" s="70">
        <f t="shared" si="10"/>
        <v>0</v>
      </c>
    </row>
    <row r="51" spans="1:12" x14ac:dyDescent="0.25">
      <c r="A51" s="69"/>
      <c r="B51" s="3" t="s">
        <v>165</v>
      </c>
      <c r="C51" s="45" t="s">
        <v>273</v>
      </c>
      <c r="D51" s="45"/>
      <c r="E51" s="45"/>
      <c r="F51" s="46">
        <v>0</v>
      </c>
      <c r="G51" s="52">
        <v>0</v>
      </c>
      <c r="H51" s="46">
        <v>0</v>
      </c>
      <c r="I51" s="69">
        <f t="shared" si="6"/>
        <v>50</v>
      </c>
      <c r="J51" s="70">
        <f t="shared" si="10"/>
        <v>0</v>
      </c>
      <c r="K51" s="70">
        <f t="shared" si="10"/>
        <v>0</v>
      </c>
      <c r="L51" s="70">
        <f t="shared" si="10"/>
        <v>0</v>
      </c>
    </row>
    <row r="52" spans="1:12" x14ac:dyDescent="0.25">
      <c r="A52" s="69"/>
      <c r="B52" s="3" t="s">
        <v>166</v>
      </c>
      <c r="C52" s="45" t="s">
        <v>274</v>
      </c>
      <c r="D52" s="45"/>
      <c r="E52" s="45"/>
      <c r="F52" s="46">
        <v>0</v>
      </c>
      <c r="G52" s="52">
        <v>0</v>
      </c>
      <c r="H52" s="46">
        <v>0</v>
      </c>
      <c r="I52" s="69">
        <f t="shared" si="6"/>
        <v>50</v>
      </c>
      <c r="J52" s="70">
        <f t="shared" si="10"/>
        <v>0</v>
      </c>
      <c r="K52" s="70">
        <f t="shared" si="10"/>
        <v>0</v>
      </c>
      <c r="L52" s="70">
        <f t="shared" si="10"/>
        <v>0</v>
      </c>
    </row>
    <row r="53" spans="1:12" x14ac:dyDescent="0.25">
      <c r="A53" s="69"/>
      <c r="B53" s="3" t="s">
        <v>167</v>
      </c>
      <c r="C53" s="145"/>
      <c r="D53" s="45"/>
      <c r="E53" s="45"/>
      <c r="F53" s="46">
        <v>0</v>
      </c>
      <c r="G53" s="52">
        <v>0</v>
      </c>
      <c r="H53" s="46">
        <v>0</v>
      </c>
      <c r="I53" s="69">
        <f t="shared" si="6"/>
        <v>50</v>
      </c>
      <c r="J53" s="70">
        <f t="shared" si="10"/>
        <v>0</v>
      </c>
      <c r="K53" s="70">
        <f t="shared" si="10"/>
        <v>0</v>
      </c>
      <c r="L53" s="70">
        <f t="shared" si="10"/>
        <v>0</v>
      </c>
    </row>
    <row r="54" spans="1:12" x14ac:dyDescent="0.25">
      <c r="A54" s="69"/>
      <c r="B54" s="3" t="s">
        <v>168</v>
      </c>
      <c r="C54" s="45" t="s">
        <v>275</v>
      </c>
      <c r="D54" s="45"/>
      <c r="E54" s="45"/>
      <c r="F54" s="46">
        <v>0</v>
      </c>
      <c r="G54" s="52">
        <v>0</v>
      </c>
      <c r="H54" s="46">
        <v>0</v>
      </c>
      <c r="I54" s="69">
        <f t="shared" si="6"/>
        <v>50</v>
      </c>
      <c r="J54" s="70">
        <f t="shared" si="10"/>
        <v>0</v>
      </c>
      <c r="K54" s="70">
        <f t="shared" si="10"/>
        <v>0</v>
      </c>
      <c r="L54" s="70">
        <f t="shared" si="10"/>
        <v>0</v>
      </c>
    </row>
    <row r="55" spans="1:12" x14ac:dyDescent="0.25">
      <c r="A55" s="69"/>
      <c r="B55" s="3" t="s">
        <v>169</v>
      </c>
      <c r="C55" s="45" t="s">
        <v>276</v>
      </c>
      <c r="D55" s="45"/>
      <c r="E55" s="45"/>
      <c r="F55" s="46">
        <v>0</v>
      </c>
      <c r="G55" s="52">
        <v>0</v>
      </c>
      <c r="H55" s="46">
        <v>0</v>
      </c>
      <c r="I55" s="69">
        <f t="shared" si="6"/>
        <v>50</v>
      </c>
      <c r="J55" s="70">
        <f t="shared" si="10"/>
        <v>0</v>
      </c>
      <c r="K55" s="70">
        <f t="shared" si="10"/>
        <v>0</v>
      </c>
      <c r="L55" s="70">
        <f t="shared" si="10"/>
        <v>0</v>
      </c>
    </row>
    <row r="56" spans="1:12" x14ac:dyDescent="0.25">
      <c r="A56" s="69"/>
      <c r="B56" s="3"/>
      <c r="C56" s="3"/>
      <c r="D56" s="3"/>
      <c r="E56" s="3"/>
      <c r="F56" s="80"/>
      <c r="G56" s="82"/>
      <c r="H56" s="80"/>
      <c r="I56" s="4"/>
      <c r="J56" s="77"/>
      <c r="K56" s="77"/>
      <c r="L56" s="77"/>
    </row>
    <row r="57" spans="1:12" x14ac:dyDescent="0.25">
      <c r="A57" s="69"/>
      <c r="B57" s="112" t="s">
        <v>170</v>
      </c>
      <c r="C57" s="3"/>
      <c r="D57" s="3"/>
      <c r="E57" s="3"/>
      <c r="F57" s="80"/>
      <c r="G57" s="82"/>
      <c r="H57" s="80"/>
      <c r="I57" s="4"/>
      <c r="J57" s="77"/>
      <c r="K57" s="77"/>
      <c r="L57" s="77"/>
    </row>
    <row r="58" spans="1:12" x14ac:dyDescent="0.25">
      <c r="A58" s="69"/>
      <c r="B58" s="3" t="s">
        <v>171</v>
      </c>
      <c r="C58" s="47" t="s">
        <v>278</v>
      </c>
      <c r="D58" s="47"/>
      <c r="E58" s="47"/>
      <c r="F58" s="46">
        <v>0</v>
      </c>
      <c r="G58" s="52">
        <v>0</v>
      </c>
      <c r="H58" s="46">
        <v>0</v>
      </c>
      <c r="I58" s="69">
        <f t="shared" si="6"/>
        <v>50</v>
      </c>
      <c r="J58" s="70">
        <f t="shared" ref="J58:J66" si="11">IF(ISNUMBER(F58),F58*$I58,"")</f>
        <v>0</v>
      </c>
      <c r="K58" s="70">
        <f t="shared" ref="K58:K66" si="12">IF(ISNUMBER(G58),G58*$I58,"")</f>
        <v>0</v>
      </c>
      <c r="L58" s="70">
        <f t="shared" ref="L58:L66" si="13">IF(ISNUMBER(H58),H58*$I58,"")</f>
        <v>0</v>
      </c>
    </row>
    <row r="59" spans="1:12" x14ac:dyDescent="0.25">
      <c r="A59" s="69"/>
      <c r="B59" s="3" t="s">
        <v>172</v>
      </c>
      <c r="C59" s="47" t="s">
        <v>278</v>
      </c>
      <c r="D59" s="47"/>
      <c r="E59" s="47"/>
      <c r="F59" s="46">
        <v>0</v>
      </c>
      <c r="G59" s="52">
        <v>0</v>
      </c>
      <c r="H59" s="46">
        <v>0</v>
      </c>
      <c r="I59" s="69">
        <f t="shared" si="6"/>
        <v>50</v>
      </c>
      <c r="J59" s="70">
        <f t="shared" si="11"/>
        <v>0</v>
      </c>
      <c r="K59" s="70">
        <f t="shared" si="12"/>
        <v>0</v>
      </c>
      <c r="L59" s="70">
        <f t="shared" si="13"/>
        <v>0</v>
      </c>
    </row>
    <row r="60" spans="1:12" x14ac:dyDescent="0.25">
      <c r="A60" s="69"/>
      <c r="B60" s="3" t="s">
        <v>173</v>
      </c>
      <c r="C60" s="47" t="s">
        <v>278</v>
      </c>
      <c r="D60" s="47"/>
      <c r="E60" s="47"/>
      <c r="F60" s="46">
        <v>0</v>
      </c>
      <c r="G60" s="52">
        <v>0</v>
      </c>
      <c r="H60" s="46">
        <v>0</v>
      </c>
      <c r="I60" s="69">
        <f t="shared" si="6"/>
        <v>50</v>
      </c>
      <c r="J60" s="70">
        <f t="shared" si="11"/>
        <v>0</v>
      </c>
      <c r="K60" s="70">
        <f t="shared" si="12"/>
        <v>0</v>
      </c>
      <c r="L60" s="70">
        <f t="shared" si="13"/>
        <v>0</v>
      </c>
    </row>
    <row r="61" spans="1:12" x14ac:dyDescent="0.25">
      <c r="A61" s="69"/>
      <c r="B61" s="3" t="s">
        <v>174</v>
      </c>
      <c r="C61" s="47" t="s">
        <v>279</v>
      </c>
      <c r="D61" s="47"/>
      <c r="E61" s="47"/>
      <c r="F61" s="46">
        <v>0</v>
      </c>
      <c r="G61" s="52">
        <v>0</v>
      </c>
      <c r="H61" s="46">
        <v>0</v>
      </c>
      <c r="I61" s="69">
        <f t="shared" si="6"/>
        <v>50</v>
      </c>
      <c r="J61" s="70">
        <f t="shared" si="11"/>
        <v>0</v>
      </c>
      <c r="K61" s="70">
        <f t="shared" si="12"/>
        <v>0</v>
      </c>
      <c r="L61" s="70">
        <f t="shared" si="13"/>
        <v>0</v>
      </c>
    </row>
    <row r="62" spans="1:12" x14ac:dyDescent="0.25">
      <c r="A62" s="69"/>
      <c r="B62" s="3" t="s">
        <v>175</v>
      </c>
      <c r="C62" s="47" t="s">
        <v>280</v>
      </c>
      <c r="D62" s="47"/>
      <c r="E62" s="47"/>
      <c r="F62" s="46">
        <v>0</v>
      </c>
      <c r="G62" s="52">
        <v>0</v>
      </c>
      <c r="H62" s="46">
        <v>0</v>
      </c>
      <c r="I62" s="69">
        <f t="shared" si="6"/>
        <v>50</v>
      </c>
      <c r="J62" s="70">
        <f t="shared" si="11"/>
        <v>0</v>
      </c>
      <c r="K62" s="70">
        <f t="shared" si="12"/>
        <v>0</v>
      </c>
      <c r="L62" s="70">
        <f t="shared" si="13"/>
        <v>0</v>
      </c>
    </row>
    <row r="63" spans="1:12" x14ac:dyDescent="0.25">
      <c r="A63" s="69"/>
      <c r="B63" s="3" t="s">
        <v>103</v>
      </c>
      <c r="C63" s="47" t="s">
        <v>281</v>
      </c>
      <c r="D63" s="47"/>
      <c r="E63" s="47"/>
      <c r="F63" s="46">
        <v>0</v>
      </c>
      <c r="G63" s="52">
        <v>0</v>
      </c>
      <c r="H63" s="46">
        <v>0</v>
      </c>
      <c r="I63" s="69">
        <f t="shared" si="6"/>
        <v>50</v>
      </c>
      <c r="J63" s="70">
        <f t="shared" si="11"/>
        <v>0</v>
      </c>
      <c r="K63" s="70">
        <f t="shared" si="12"/>
        <v>0</v>
      </c>
      <c r="L63" s="70">
        <f t="shared" si="13"/>
        <v>0</v>
      </c>
    </row>
    <row r="64" spans="1:12" x14ac:dyDescent="0.25">
      <c r="A64" s="69"/>
      <c r="B64" s="3"/>
      <c r="C64" s="3"/>
      <c r="D64" s="3"/>
      <c r="E64" s="3"/>
      <c r="F64" s="80"/>
      <c r="G64" s="3"/>
      <c r="H64" s="3"/>
      <c r="I64" s="69">
        <f t="shared" si="6"/>
        <v>50</v>
      </c>
      <c r="J64" s="70" t="str">
        <f t="shared" si="11"/>
        <v/>
      </c>
      <c r="K64" s="70" t="str">
        <f t="shared" si="12"/>
        <v/>
      </c>
      <c r="L64" s="70" t="str">
        <f t="shared" si="13"/>
        <v/>
      </c>
    </row>
    <row r="65" spans="1:12" x14ac:dyDescent="0.25">
      <c r="A65" s="69"/>
      <c r="B65" s="3"/>
      <c r="C65" s="3"/>
      <c r="D65" s="3"/>
      <c r="E65" s="3"/>
      <c r="F65" s="115"/>
      <c r="G65" s="3"/>
      <c r="H65" s="3"/>
      <c r="I65" s="69">
        <f t="shared" si="6"/>
        <v>50</v>
      </c>
      <c r="J65" s="70" t="str">
        <f t="shared" si="11"/>
        <v/>
      </c>
      <c r="K65" s="70" t="str">
        <f t="shared" si="12"/>
        <v/>
      </c>
      <c r="L65" s="70" t="str">
        <f t="shared" si="13"/>
        <v/>
      </c>
    </row>
    <row r="66" spans="1:12" ht="13.8" thickBot="1" x14ac:dyDescent="0.3">
      <c r="A66" s="85"/>
      <c r="B66" s="72" t="s">
        <v>24</v>
      </c>
      <c r="C66" s="53"/>
      <c r="D66" s="53"/>
      <c r="E66" s="53"/>
      <c r="F66" s="54">
        <v>0</v>
      </c>
      <c r="G66" s="54">
        <v>0</v>
      </c>
      <c r="H66" s="54">
        <v>0</v>
      </c>
      <c r="I66" s="85">
        <f t="shared" si="6"/>
        <v>50</v>
      </c>
      <c r="J66" s="75">
        <f t="shared" si="11"/>
        <v>0</v>
      </c>
      <c r="K66" s="75">
        <f t="shared" si="12"/>
        <v>0</v>
      </c>
      <c r="L66" s="75">
        <f t="shared" si="13"/>
        <v>0</v>
      </c>
    </row>
    <row r="67" spans="1:12" x14ac:dyDescent="0.25">
      <c r="A67" s="4"/>
      <c r="B67" s="97" t="s">
        <v>33</v>
      </c>
      <c r="C67" s="97" t="s">
        <v>34</v>
      </c>
      <c r="D67" s="97"/>
      <c r="E67" s="97"/>
      <c r="F67" s="98">
        <f t="shared" ref="F67:H67" si="14">SUM(F3:F66)</f>
        <v>0</v>
      </c>
      <c r="G67" s="98">
        <f t="shared" si="14"/>
        <v>0</v>
      </c>
      <c r="H67" s="98">
        <f t="shared" si="14"/>
        <v>0</v>
      </c>
      <c r="I67" s="4">
        <f>I3</f>
        <v>50</v>
      </c>
      <c r="J67" s="77">
        <f t="shared" ref="J67:L67" si="15">SUM(J3:J66)</f>
        <v>0</v>
      </c>
      <c r="K67" s="77">
        <f t="shared" si="15"/>
        <v>0</v>
      </c>
      <c r="L67" s="77">
        <f t="shared" si="15"/>
        <v>0</v>
      </c>
    </row>
    <row r="68" spans="1:12" hidden="1" x14ac:dyDescent="0.25">
      <c r="A68" s="4"/>
      <c r="B68" s="97"/>
      <c r="C68" s="97"/>
      <c r="D68" s="97"/>
      <c r="E68" s="97"/>
      <c r="F68" s="98"/>
      <c r="G68" s="97"/>
      <c r="H68" s="97"/>
      <c r="I68" s="4"/>
      <c r="J68" s="77"/>
      <c r="K68" s="77"/>
      <c r="L68" s="77"/>
    </row>
    <row r="69" spans="1:12" hidden="1" x14ac:dyDescent="0.25">
      <c r="A69" s="4"/>
      <c r="B69" s="97"/>
      <c r="C69" s="97"/>
      <c r="D69" s="97"/>
      <c r="E69" s="97"/>
      <c r="F69" s="98"/>
      <c r="G69" s="97"/>
      <c r="H69" s="97"/>
      <c r="I69" s="4"/>
      <c r="J69" s="77"/>
      <c r="K69" s="77"/>
      <c r="L69" s="77"/>
    </row>
    <row r="70" spans="1:12" hidden="1" x14ac:dyDescent="0.25">
      <c r="A70" s="4"/>
      <c r="B70" s="97"/>
      <c r="C70" s="97"/>
      <c r="D70" s="97"/>
      <c r="E70" s="97"/>
      <c r="F70" s="98"/>
      <c r="G70" s="97"/>
      <c r="H70" s="97"/>
      <c r="I70" s="4"/>
      <c r="J70" s="77"/>
      <c r="K70" s="77"/>
      <c r="L70" s="77"/>
    </row>
    <row r="71" spans="1:12" x14ac:dyDescent="0.25">
      <c r="A71" s="4"/>
      <c r="B71" s="97"/>
      <c r="C71" s="97"/>
      <c r="D71" s="97"/>
      <c r="E71" s="97"/>
      <c r="F71" s="105"/>
      <c r="G71" s="97"/>
      <c r="H71" s="97"/>
      <c r="I71" s="4"/>
      <c r="J71" s="103"/>
      <c r="K71" s="103"/>
      <c r="L71" s="103"/>
    </row>
    <row r="72" spans="1:12" ht="13.8" thickBot="1" x14ac:dyDescent="0.3">
      <c r="A72" s="4"/>
      <c r="B72" s="102" t="s">
        <v>24</v>
      </c>
      <c r="C72" s="102"/>
      <c r="D72" s="102"/>
      <c r="E72" s="102"/>
      <c r="F72" s="98">
        <f>F66</f>
        <v>0</v>
      </c>
      <c r="G72" s="98">
        <f t="shared" ref="G72:H72" si="16">G66</f>
        <v>0</v>
      </c>
      <c r="H72" s="98">
        <f t="shared" si="16"/>
        <v>0</v>
      </c>
      <c r="I72" s="4">
        <f>I67</f>
        <v>50</v>
      </c>
      <c r="J72" s="103">
        <f>F72*I72</f>
        <v>0</v>
      </c>
      <c r="K72" s="103">
        <f>G72*I72</f>
        <v>0</v>
      </c>
      <c r="L72" s="103">
        <f>I72*H72</f>
        <v>0</v>
      </c>
    </row>
    <row r="73" spans="1:12" ht="13.8" thickBot="1" x14ac:dyDescent="0.3">
      <c r="A73" s="116"/>
      <c r="B73" s="107" t="s">
        <v>37</v>
      </c>
      <c r="C73" s="108"/>
      <c r="D73" s="108"/>
      <c r="E73" s="108"/>
      <c r="F73" s="109"/>
      <c r="G73" s="108"/>
      <c r="H73" s="108"/>
      <c r="I73" s="109"/>
      <c r="J73" s="117">
        <f t="shared" ref="J73:L73" si="17">J67+J72</f>
        <v>0</v>
      </c>
      <c r="K73" s="117">
        <f t="shared" si="17"/>
        <v>0</v>
      </c>
      <c r="L73" s="117">
        <f t="shared" si="17"/>
        <v>0</v>
      </c>
    </row>
  </sheetData>
  <phoneticPr fontId="5" type="noConversion"/>
  <pageMargins left="0.7" right="0.7" top="0.75" bottom="0.75" header="0.3" footer="0.3"/>
  <pageSetup scale="55" fitToHeight="0" orientation="portrait" horizontalDpi="1200" verticalDpi="1200" r:id="rId1"/>
  <headerFooter alignWithMargins="0">
    <oddHeader>&amp;C&amp;"Arial,Bold"&amp;14RFP 21-68153 ATTACHMENT D10
COST MATRIX SHEETS</oddHeader>
    <oddFooter>&amp;C&amp;12D10 -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3"/>
  </sheetPr>
  <dimension ref="B1:B11"/>
  <sheetViews>
    <sheetView showGridLines="0" zoomScaleNormal="100" workbookViewId="0"/>
  </sheetViews>
  <sheetFormatPr defaultColWidth="9.109375" defaultRowHeight="15.6" x14ac:dyDescent="0.3"/>
  <cols>
    <col min="1" max="1" width="1.5546875" style="31" customWidth="1"/>
    <col min="2" max="2" width="86" style="31" customWidth="1"/>
    <col min="3" max="16384" width="9.109375" style="31"/>
  </cols>
  <sheetData>
    <row r="1" spans="2:2" x14ac:dyDescent="0.3">
      <c r="B1" s="34" t="s">
        <v>50</v>
      </c>
    </row>
    <row r="2" spans="2:2" x14ac:dyDescent="0.3">
      <c r="B2" s="34" t="s">
        <v>51</v>
      </c>
    </row>
    <row r="3" spans="2:2" x14ac:dyDescent="0.3">
      <c r="B3" s="35" t="s">
        <v>52</v>
      </c>
    </row>
    <row r="6" spans="2:2" x14ac:dyDescent="0.3">
      <c r="B6" s="36" t="s">
        <v>53</v>
      </c>
    </row>
    <row r="8" spans="2:2" x14ac:dyDescent="0.3">
      <c r="B8" s="37" t="s">
        <v>54</v>
      </c>
    </row>
    <row r="9" spans="2:2" x14ac:dyDescent="0.3">
      <c r="B9" s="38" t="s">
        <v>55</v>
      </c>
    </row>
    <row r="10" spans="2:2" x14ac:dyDescent="0.3">
      <c r="B10" s="39" t="s">
        <v>176</v>
      </c>
    </row>
    <row r="11" spans="2:2" x14ac:dyDescent="0.3">
      <c r="B11" s="39" t="s">
        <v>48</v>
      </c>
    </row>
  </sheetData>
  <sheetProtection algorithmName="SHA-512" hashValue="4bqXBQy4Ln9YR7BFxbCCX7h1wVtVzZO0pQDFZX/Rc7nkR0znN/t1RDA5ikxRPZlC+KpZ6Ra0zIbT8c0l6iQ5Lw==" saltValue="NbcwGSBA7AueVXKIEBdUIg==" spinCount="100000" sheet="1" objects="1" scenarios="1"/>
  <hyperlinks>
    <hyperlink ref="B10" location="'Task 5'!A1" display="Task 5" xr:uid="{00000000-0004-0000-0700-000000000000}"/>
    <hyperlink ref="B11" location="SAS!A1" display="SAS" xr:uid="{00000000-0004-0000-0700-000001000000}"/>
  </hyperlink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4"/>
  <dimension ref="A1:L63"/>
  <sheetViews>
    <sheetView showGridLines="0" zoomScaleNormal="100" workbookViewId="0">
      <pane ySplit="2" topLeftCell="A3" activePane="bottomLeft" state="frozen"/>
      <selection activeCell="H45" sqref="H45"/>
      <selection pane="bottomLeft" activeCell="B16" sqref="B16"/>
    </sheetView>
  </sheetViews>
  <sheetFormatPr defaultColWidth="9.109375" defaultRowHeight="13.2" x14ac:dyDescent="0.25"/>
  <cols>
    <col min="1" max="1" width="5.109375" bestFit="1" customWidth="1"/>
    <col min="2" max="2" width="61.33203125" customWidth="1"/>
    <col min="3" max="3" width="20" bestFit="1" customWidth="1"/>
    <col min="4" max="5" width="11" customWidth="1"/>
    <col min="6" max="6" width="10.44140625" bestFit="1" customWidth="1"/>
    <col min="7" max="8" width="10.33203125" customWidth="1"/>
    <col min="9" max="9" width="15.6640625" bestFit="1" customWidth="1"/>
    <col min="10" max="12" width="14" customWidth="1"/>
  </cols>
  <sheetData>
    <row r="1" spans="1:12" s="2" customFormat="1" ht="13.8" thickBot="1" x14ac:dyDescent="0.3">
      <c r="B1" s="2" t="s">
        <v>177</v>
      </c>
      <c r="F1" s="10" t="s">
        <v>61</v>
      </c>
      <c r="G1" s="10" t="s">
        <v>62</v>
      </c>
      <c r="H1" s="10" t="s">
        <v>63</v>
      </c>
      <c r="J1" s="87"/>
      <c r="K1" s="87"/>
      <c r="L1" s="87"/>
    </row>
    <row r="2" spans="1:12" ht="31.8" thickBot="1" x14ac:dyDescent="0.3">
      <c r="A2" s="111" t="s">
        <v>64</v>
      </c>
      <c r="B2" s="64" t="s">
        <v>5</v>
      </c>
      <c r="C2" s="64" t="s">
        <v>6</v>
      </c>
      <c r="D2" s="132" t="s">
        <v>235</v>
      </c>
      <c r="E2" s="132" t="s">
        <v>236</v>
      </c>
      <c r="F2" s="65" t="s">
        <v>65</v>
      </c>
      <c r="G2" s="64" t="s">
        <v>66</v>
      </c>
      <c r="H2" s="64" t="s">
        <v>66</v>
      </c>
      <c r="I2" s="66" t="s">
        <v>10</v>
      </c>
      <c r="J2" s="67" t="s">
        <v>11</v>
      </c>
      <c r="K2" s="67" t="s">
        <v>12</v>
      </c>
      <c r="L2" s="67" t="s">
        <v>13</v>
      </c>
    </row>
    <row r="3" spans="1:12" x14ac:dyDescent="0.25">
      <c r="A3" s="69">
        <v>5</v>
      </c>
      <c r="B3" s="69"/>
      <c r="C3" s="11"/>
      <c r="D3" s="11"/>
      <c r="E3" s="11"/>
      <c r="F3" s="115"/>
      <c r="G3" s="118"/>
      <c r="H3" s="118"/>
      <c r="I3" s="69">
        <v>300</v>
      </c>
      <c r="J3" s="70"/>
      <c r="K3" s="70"/>
      <c r="L3" s="70"/>
    </row>
    <row r="4" spans="1:12" x14ac:dyDescent="0.25">
      <c r="B4" s="3" t="s">
        <v>178</v>
      </c>
      <c r="C4" s="3" t="s">
        <v>179</v>
      </c>
      <c r="D4" s="47"/>
      <c r="E4" s="47"/>
      <c r="F4" s="46">
        <v>0</v>
      </c>
      <c r="G4" s="52">
        <v>0</v>
      </c>
      <c r="H4" s="46">
        <v>0</v>
      </c>
      <c r="I4" s="69">
        <f t="shared" ref="I4:I12" si="0">$I$3</f>
        <v>300</v>
      </c>
      <c r="J4" s="70">
        <f t="shared" ref="J4:J12" si="1">IF(ISNUMBER(F4),F4*$I4,"")</f>
        <v>0</v>
      </c>
      <c r="K4" s="70">
        <f t="shared" ref="K4:K12" si="2">IF(ISNUMBER(G4),G4*$I4,"")</f>
        <v>0</v>
      </c>
      <c r="L4" s="70">
        <f t="shared" ref="L4:L12" si="3">IF(ISNUMBER(H4),H4*$I4,"")</f>
        <v>0</v>
      </c>
    </row>
    <row r="5" spans="1:12" x14ac:dyDescent="0.25">
      <c r="A5" s="69"/>
      <c r="B5" s="119" t="s">
        <v>180</v>
      </c>
      <c r="C5" s="3" t="s">
        <v>179</v>
      </c>
      <c r="D5" s="47"/>
      <c r="E5" s="47"/>
      <c r="F5" s="46">
        <v>0</v>
      </c>
      <c r="G5" s="52">
        <v>0</v>
      </c>
      <c r="H5" s="46">
        <v>0</v>
      </c>
      <c r="I5" s="69">
        <f t="shared" si="0"/>
        <v>300</v>
      </c>
      <c r="J5" s="70">
        <f t="shared" si="1"/>
        <v>0</v>
      </c>
      <c r="K5" s="70">
        <f t="shared" si="2"/>
        <v>0</v>
      </c>
      <c r="L5" s="70">
        <f t="shared" si="3"/>
        <v>0</v>
      </c>
    </row>
    <row r="6" spans="1:12" x14ac:dyDescent="0.25">
      <c r="A6" s="69"/>
      <c r="B6" s="119" t="s">
        <v>181</v>
      </c>
      <c r="C6" s="3" t="s">
        <v>179</v>
      </c>
      <c r="D6" s="47"/>
      <c r="E6" s="47"/>
      <c r="F6" s="46">
        <v>0</v>
      </c>
      <c r="G6" s="52">
        <v>0</v>
      </c>
      <c r="H6" s="46">
        <v>0</v>
      </c>
      <c r="I6" s="69">
        <f t="shared" si="0"/>
        <v>300</v>
      </c>
      <c r="J6" s="70">
        <f t="shared" si="1"/>
        <v>0</v>
      </c>
      <c r="K6" s="70">
        <f t="shared" si="2"/>
        <v>0</v>
      </c>
      <c r="L6" s="70">
        <f t="shared" si="3"/>
        <v>0</v>
      </c>
    </row>
    <row r="7" spans="1:12" x14ac:dyDescent="0.25">
      <c r="A7" s="69"/>
      <c r="B7" s="119" t="s">
        <v>181</v>
      </c>
      <c r="C7" s="3" t="s">
        <v>179</v>
      </c>
      <c r="D7" s="47"/>
      <c r="E7" s="47"/>
      <c r="F7" s="46">
        <v>0</v>
      </c>
      <c r="G7" s="52">
        <v>0</v>
      </c>
      <c r="H7" s="46">
        <v>0</v>
      </c>
      <c r="I7" s="69">
        <f t="shared" si="0"/>
        <v>300</v>
      </c>
      <c r="J7" s="70">
        <f t="shared" si="1"/>
        <v>0</v>
      </c>
      <c r="K7" s="70">
        <f t="shared" si="2"/>
        <v>0</v>
      </c>
      <c r="L7" s="70">
        <f t="shared" si="3"/>
        <v>0</v>
      </c>
    </row>
    <row r="8" spans="1:12" x14ac:dyDescent="0.25">
      <c r="A8" s="69"/>
      <c r="B8" s="119" t="s">
        <v>182</v>
      </c>
      <c r="C8" s="3" t="s">
        <v>183</v>
      </c>
      <c r="D8" s="47"/>
      <c r="E8" s="47"/>
      <c r="F8" s="46">
        <v>0</v>
      </c>
      <c r="G8" s="52">
        <v>0</v>
      </c>
      <c r="H8" s="46">
        <v>0</v>
      </c>
      <c r="I8" s="69">
        <f t="shared" si="0"/>
        <v>300</v>
      </c>
      <c r="J8" s="70">
        <f t="shared" si="1"/>
        <v>0</v>
      </c>
      <c r="K8" s="70">
        <f t="shared" si="2"/>
        <v>0</v>
      </c>
      <c r="L8" s="70">
        <f t="shared" si="3"/>
        <v>0</v>
      </c>
    </row>
    <row r="9" spans="1:12" s="152" customFormat="1" x14ac:dyDescent="0.25">
      <c r="A9" s="147"/>
      <c r="B9" s="148"/>
      <c r="C9" s="146"/>
      <c r="D9" s="146"/>
      <c r="E9" s="146"/>
      <c r="F9" s="149">
        <v>0</v>
      </c>
      <c r="G9" s="150">
        <v>0</v>
      </c>
      <c r="H9" s="149">
        <v>0</v>
      </c>
      <c r="I9" s="147">
        <f t="shared" si="0"/>
        <v>300</v>
      </c>
      <c r="J9" s="151">
        <f t="shared" si="1"/>
        <v>0</v>
      </c>
      <c r="K9" s="151">
        <f t="shared" si="2"/>
        <v>0</v>
      </c>
      <c r="L9" s="151">
        <f t="shared" si="3"/>
        <v>0</v>
      </c>
    </row>
    <row r="10" spans="1:12" x14ac:dyDescent="0.25">
      <c r="A10" s="69"/>
      <c r="B10" s="3" t="s">
        <v>184</v>
      </c>
      <c r="C10" s="3" t="s">
        <v>185</v>
      </c>
      <c r="D10" s="47"/>
      <c r="E10" s="47"/>
      <c r="F10" s="46">
        <v>0</v>
      </c>
      <c r="G10" s="52">
        <v>0</v>
      </c>
      <c r="H10" s="46">
        <v>0</v>
      </c>
      <c r="I10" s="69">
        <f t="shared" si="0"/>
        <v>300</v>
      </c>
      <c r="J10" s="70">
        <f t="shared" si="1"/>
        <v>0</v>
      </c>
      <c r="K10" s="70">
        <f t="shared" si="2"/>
        <v>0</v>
      </c>
      <c r="L10" s="70">
        <f t="shared" si="3"/>
        <v>0</v>
      </c>
    </row>
    <row r="11" spans="1:12" x14ac:dyDescent="0.25">
      <c r="A11" s="69"/>
      <c r="B11" s="3" t="s">
        <v>186</v>
      </c>
      <c r="C11" s="3" t="s">
        <v>185</v>
      </c>
      <c r="D11" s="47"/>
      <c r="E11" s="47"/>
      <c r="F11" s="46">
        <v>0</v>
      </c>
      <c r="G11" s="52">
        <v>0</v>
      </c>
      <c r="H11" s="46">
        <v>0</v>
      </c>
      <c r="I11" s="69">
        <f t="shared" si="0"/>
        <v>300</v>
      </c>
      <c r="J11" s="70">
        <f t="shared" si="1"/>
        <v>0</v>
      </c>
      <c r="K11" s="70">
        <f t="shared" si="2"/>
        <v>0</v>
      </c>
      <c r="L11" s="70">
        <f t="shared" si="3"/>
        <v>0</v>
      </c>
    </row>
    <row r="12" spans="1:12" x14ac:dyDescent="0.25">
      <c r="A12" s="69"/>
      <c r="B12" s="3" t="s">
        <v>187</v>
      </c>
      <c r="C12" s="3" t="s">
        <v>185</v>
      </c>
      <c r="D12" s="47"/>
      <c r="E12" s="47"/>
      <c r="F12" s="46">
        <v>0</v>
      </c>
      <c r="G12" s="52">
        <v>0</v>
      </c>
      <c r="H12" s="46">
        <v>0</v>
      </c>
      <c r="I12" s="69">
        <f t="shared" si="0"/>
        <v>300</v>
      </c>
      <c r="J12" s="70">
        <f t="shared" si="1"/>
        <v>0</v>
      </c>
      <c r="K12" s="70">
        <f t="shared" si="2"/>
        <v>0</v>
      </c>
      <c r="L12" s="70">
        <f t="shared" si="3"/>
        <v>0</v>
      </c>
    </row>
    <row r="13" spans="1:12" x14ac:dyDescent="0.25">
      <c r="A13" s="69"/>
      <c r="B13" s="3" t="s">
        <v>188</v>
      </c>
      <c r="C13" s="3" t="s">
        <v>185</v>
      </c>
      <c r="D13" s="47"/>
      <c r="E13" s="47"/>
      <c r="F13" s="46">
        <v>0</v>
      </c>
      <c r="G13" s="52">
        <v>0</v>
      </c>
      <c r="H13" s="46">
        <v>0</v>
      </c>
      <c r="I13" s="69">
        <v>300</v>
      </c>
      <c r="J13" s="70">
        <f t="shared" ref="J13" si="4">IF(ISNUMBER(F13),F13*$I13,"")</f>
        <v>0</v>
      </c>
      <c r="K13" s="70">
        <f t="shared" ref="K13" si="5">IF(ISNUMBER(G13),G13*$I13,"")</f>
        <v>0</v>
      </c>
      <c r="L13" s="70">
        <f t="shared" ref="L13" si="6">IF(ISNUMBER(H13),H13*$I13,"")</f>
        <v>0</v>
      </c>
    </row>
    <row r="14" spans="1:12" x14ac:dyDescent="0.25">
      <c r="A14" s="69"/>
      <c r="B14" s="3" t="s">
        <v>189</v>
      </c>
      <c r="C14" s="3" t="s">
        <v>185</v>
      </c>
      <c r="D14" s="47"/>
      <c r="E14" s="47"/>
      <c r="F14" s="46">
        <v>0</v>
      </c>
      <c r="G14" s="52">
        <v>0</v>
      </c>
      <c r="H14" s="46">
        <v>0</v>
      </c>
      <c r="I14" s="69">
        <f t="shared" ref="I14:I53" si="7">$I$3</f>
        <v>300</v>
      </c>
      <c r="J14" s="70">
        <f t="shared" ref="J14:J53" si="8">IF(ISNUMBER(F14),F14*$I14,"")</f>
        <v>0</v>
      </c>
      <c r="K14" s="70">
        <f t="shared" ref="K14:K53" si="9">IF(ISNUMBER(G14),G14*$I14,"")</f>
        <v>0</v>
      </c>
      <c r="L14" s="70">
        <f t="shared" ref="L14:L53" si="10">IF(ISNUMBER(H14),H14*$I14,"")</f>
        <v>0</v>
      </c>
    </row>
    <row r="15" spans="1:12" s="152" customFormat="1" x14ac:dyDescent="0.25">
      <c r="A15" s="147"/>
      <c r="B15" s="153"/>
      <c r="C15" s="146"/>
      <c r="D15" s="146"/>
      <c r="E15" s="146"/>
      <c r="F15" s="149">
        <v>0</v>
      </c>
      <c r="G15" s="150">
        <v>0</v>
      </c>
      <c r="H15" s="149">
        <v>0</v>
      </c>
      <c r="I15" s="147">
        <f t="shared" si="7"/>
        <v>300</v>
      </c>
      <c r="J15" s="151">
        <f t="shared" si="8"/>
        <v>0</v>
      </c>
      <c r="K15" s="151">
        <f t="shared" si="9"/>
        <v>0</v>
      </c>
      <c r="L15" s="151">
        <f t="shared" si="10"/>
        <v>0</v>
      </c>
    </row>
    <row r="16" spans="1:12" x14ac:dyDescent="0.25">
      <c r="A16" s="69"/>
      <c r="B16" s="79" t="s">
        <v>186</v>
      </c>
      <c r="C16" s="3" t="s">
        <v>190</v>
      </c>
      <c r="D16" s="47"/>
      <c r="E16" s="47"/>
      <c r="F16" s="46">
        <v>0</v>
      </c>
      <c r="G16" s="52">
        <v>0</v>
      </c>
      <c r="H16" s="46">
        <v>0</v>
      </c>
      <c r="I16" s="69">
        <f t="shared" si="7"/>
        <v>300</v>
      </c>
      <c r="J16" s="70">
        <f t="shared" si="8"/>
        <v>0</v>
      </c>
      <c r="K16" s="70">
        <f t="shared" si="9"/>
        <v>0</v>
      </c>
      <c r="L16" s="70">
        <f t="shared" si="10"/>
        <v>0</v>
      </c>
    </row>
    <row r="17" spans="1:12" x14ac:dyDescent="0.25">
      <c r="A17" s="69"/>
      <c r="B17" s="79" t="s">
        <v>188</v>
      </c>
      <c r="C17" s="3" t="s">
        <v>190</v>
      </c>
      <c r="D17" s="47"/>
      <c r="E17" s="47"/>
      <c r="F17" s="46">
        <v>0</v>
      </c>
      <c r="G17" s="52">
        <v>0</v>
      </c>
      <c r="H17" s="46">
        <v>0</v>
      </c>
      <c r="I17" s="69">
        <f t="shared" si="7"/>
        <v>300</v>
      </c>
      <c r="J17" s="70">
        <f t="shared" si="8"/>
        <v>0</v>
      </c>
      <c r="K17" s="70">
        <f t="shared" si="9"/>
        <v>0</v>
      </c>
      <c r="L17" s="70">
        <f t="shared" si="10"/>
        <v>0</v>
      </c>
    </row>
    <row r="18" spans="1:12" s="152" customFormat="1" x14ac:dyDescent="0.25">
      <c r="A18" s="147"/>
      <c r="C18" s="146"/>
      <c r="D18" s="146"/>
      <c r="E18" s="146"/>
      <c r="F18" s="149">
        <v>0</v>
      </c>
      <c r="G18" s="150">
        <v>0</v>
      </c>
      <c r="H18" s="149">
        <v>0</v>
      </c>
      <c r="I18" s="147">
        <f t="shared" si="7"/>
        <v>300</v>
      </c>
      <c r="J18" s="151">
        <f t="shared" si="8"/>
        <v>0</v>
      </c>
      <c r="K18" s="151">
        <f t="shared" si="9"/>
        <v>0</v>
      </c>
      <c r="L18" s="151">
        <f t="shared" si="10"/>
        <v>0</v>
      </c>
    </row>
    <row r="19" spans="1:12" x14ac:dyDescent="0.25">
      <c r="A19" s="69"/>
      <c r="B19" s="79" t="s">
        <v>191</v>
      </c>
      <c r="C19" s="3" t="s">
        <v>192</v>
      </c>
      <c r="D19" s="47"/>
      <c r="E19" s="47"/>
      <c r="F19" s="46">
        <v>0</v>
      </c>
      <c r="G19" s="52">
        <v>0</v>
      </c>
      <c r="H19" s="46">
        <v>0</v>
      </c>
      <c r="I19" s="69">
        <f t="shared" si="7"/>
        <v>300</v>
      </c>
      <c r="J19" s="70">
        <f t="shared" si="8"/>
        <v>0</v>
      </c>
      <c r="K19" s="70">
        <f t="shared" si="9"/>
        <v>0</v>
      </c>
      <c r="L19" s="70">
        <f t="shared" si="10"/>
        <v>0</v>
      </c>
    </row>
    <row r="20" spans="1:12" x14ac:dyDescent="0.25">
      <c r="A20" s="69"/>
      <c r="B20" s="79" t="s">
        <v>193</v>
      </c>
      <c r="C20" s="3" t="s">
        <v>192</v>
      </c>
      <c r="D20" s="47"/>
      <c r="E20" s="47"/>
      <c r="F20" s="46">
        <v>0</v>
      </c>
      <c r="G20" s="52">
        <v>0</v>
      </c>
      <c r="H20" s="46">
        <v>0</v>
      </c>
      <c r="I20" s="69">
        <f t="shared" si="7"/>
        <v>300</v>
      </c>
      <c r="J20" s="70">
        <f t="shared" si="8"/>
        <v>0</v>
      </c>
      <c r="K20" s="70">
        <f t="shared" si="9"/>
        <v>0</v>
      </c>
      <c r="L20" s="70">
        <f t="shared" si="10"/>
        <v>0</v>
      </c>
    </row>
    <row r="21" spans="1:12" x14ac:dyDescent="0.25">
      <c r="A21" s="69"/>
      <c r="B21" s="79" t="s">
        <v>194</v>
      </c>
      <c r="C21" s="3" t="s">
        <v>192</v>
      </c>
      <c r="D21" s="47"/>
      <c r="E21" s="47"/>
      <c r="F21" s="46">
        <v>0</v>
      </c>
      <c r="G21" s="52">
        <v>0</v>
      </c>
      <c r="H21" s="46">
        <v>0</v>
      </c>
      <c r="I21" s="69">
        <f t="shared" si="7"/>
        <v>300</v>
      </c>
      <c r="J21" s="70">
        <f t="shared" si="8"/>
        <v>0</v>
      </c>
      <c r="K21" s="70">
        <f t="shared" si="9"/>
        <v>0</v>
      </c>
      <c r="L21" s="70">
        <f t="shared" si="10"/>
        <v>0</v>
      </c>
    </row>
    <row r="22" spans="1:12" x14ac:dyDescent="0.25">
      <c r="A22" s="69"/>
      <c r="B22" s="79" t="s">
        <v>195</v>
      </c>
      <c r="C22" s="3" t="s">
        <v>192</v>
      </c>
      <c r="D22" s="47"/>
      <c r="E22" s="47"/>
      <c r="F22" s="46">
        <v>0</v>
      </c>
      <c r="G22" s="52">
        <v>0</v>
      </c>
      <c r="H22" s="46">
        <v>0</v>
      </c>
      <c r="I22" s="69">
        <f t="shared" si="7"/>
        <v>300</v>
      </c>
      <c r="J22" s="70">
        <f t="shared" si="8"/>
        <v>0</v>
      </c>
      <c r="K22" s="70">
        <f t="shared" si="9"/>
        <v>0</v>
      </c>
      <c r="L22" s="70">
        <f t="shared" si="10"/>
        <v>0</v>
      </c>
    </row>
    <row r="23" spans="1:12" x14ac:dyDescent="0.25">
      <c r="A23" s="69"/>
      <c r="B23" s="79" t="s">
        <v>196</v>
      </c>
      <c r="C23" s="3" t="s">
        <v>192</v>
      </c>
      <c r="D23" s="47"/>
      <c r="E23" s="47"/>
      <c r="F23" s="46">
        <v>0</v>
      </c>
      <c r="G23" s="52">
        <v>0</v>
      </c>
      <c r="H23" s="46">
        <v>0</v>
      </c>
      <c r="I23" s="69">
        <f t="shared" si="7"/>
        <v>300</v>
      </c>
      <c r="J23" s="70">
        <f t="shared" si="8"/>
        <v>0</v>
      </c>
      <c r="K23" s="70">
        <f t="shared" si="9"/>
        <v>0</v>
      </c>
      <c r="L23" s="70">
        <f t="shared" si="10"/>
        <v>0</v>
      </c>
    </row>
    <row r="24" spans="1:12" x14ac:dyDescent="0.25">
      <c r="A24" s="69"/>
      <c r="B24" s="79" t="s">
        <v>197</v>
      </c>
      <c r="C24" s="3" t="s">
        <v>192</v>
      </c>
      <c r="D24" s="47"/>
      <c r="E24" s="47"/>
      <c r="F24" s="46">
        <v>0</v>
      </c>
      <c r="G24" s="52">
        <v>0</v>
      </c>
      <c r="H24" s="46">
        <v>0</v>
      </c>
      <c r="I24" s="69">
        <f t="shared" si="7"/>
        <v>300</v>
      </c>
      <c r="J24" s="70">
        <f t="shared" si="8"/>
        <v>0</v>
      </c>
      <c r="K24" s="70">
        <f t="shared" si="9"/>
        <v>0</v>
      </c>
      <c r="L24" s="70">
        <f t="shared" si="10"/>
        <v>0</v>
      </c>
    </row>
    <row r="25" spans="1:12" x14ac:dyDescent="0.25">
      <c r="A25" s="69"/>
      <c r="B25" s="79" t="s">
        <v>198</v>
      </c>
      <c r="C25" s="3" t="s">
        <v>192</v>
      </c>
      <c r="D25" s="47"/>
      <c r="E25" s="47"/>
      <c r="F25" s="46">
        <v>0</v>
      </c>
      <c r="G25" s="52">
        <v>0</v>
      </c>
      <c r="H25" s="46">
        <v>0</v>
      </c>
      <c r="I25" s="69">
        <f t="shared" si="7"/>
        <v>300</v>
      </c>
      <c r="J25" s="70">
        <f t="shared" si="8"/>
        <v>0</v>
      </c>
      <c r="K25" s="70">
        <f t="shared" si="9"/>
        <v>0</v>
      </c>
      <c r="L25" s="70">
        <f t="shared" si="10"/>
        <v>0</v>
      </c>
    </row>
    <row r="26" spans="1:12" x14ac:dyDescent="0.25">
      <c r="A26" s="69"/>
      <c r="B26" s="79" t="s">
        <v>199</v>
      </c>
      <c r="C26" s="146"/>
      <c r="D26" s="47"/>
      <c r="E26" s="47"/>
      <c r="F26" s="46">
        <v>0</v>
      </c>
      <c r="G26" s="52">
        <v>0</v>
      </c>
      <c r="H26" s="46">
        <v>0</v>
      </c>
      <c r="I26" s="69">
        <f t="shared" si="7"/>
        <v>300</v>
      </c>
      <c r="J26" s="70">
        <f t="shared" si="8"/>
        <v>0</v>
      </c>
      <c r="K26" s="70">
        <f t="shared" si="9"/>
        <v>0</v>
      </c>
      <c r="L26" s="70">
        <f t="shared" si="10"/>
        <v>0</v>
      </c>
    </row>
    <row r="27" spans="1:12" s="152" customFormat="1" x14ac:dyDescent="0.25">
      <c r="A27" s="147"/>
      <c r="B27" s="154"/>
      <c r="C27" s="146"/>
      <c r="D27" s="146"/>
      <c r="E27" s="146"/>
      <c r="F27" s="149">
        <v>0</v>
      </c>
      <c r="G27" s="150">
        <v>0</v>
      </c>
      <c r="H27" s="149">
        <v>0</v>
      </c>
      <c r="I27" s="147">
        <f t="shared" si="7"/>
        <v>300</v>
      </c>
      <c r="J27" s="151">
        <f t="shared" si="8"/>
        <v>0</v>
      </c>
      <c r="K27" s="151">
        <f t="shared" si="9"/>
        <v>0</v>
      </c>
      <c r="L27" s="151">
        <f t="shared" si="10"/>
        <v>0</v>
      </c>
    </row>
    <row r="28" spans="1:12" x14ac:dyDescent="0.25">
      <c r="A28" s="69"/>
      <c r="B28" s="79" t="s">
        <v>200</v>
      </c>
      <c r="C28" s="3" t="s">
        <v>201</v>
      </c>
      <c r="D28" s="47"/>
      <c r="E28" s="47"/>
      <c r="F28" s="46">
        <v>0</v>
      </c>
      <c r="G28" s="52">
        <v>0</v>
      </c>
      <c r="H28" s="46">
        <v>0</v>
      </c>
      <c r="I28" s="69">
        <f t="shared" si="7"/>
        <v>300</v>
      </c>
      <c r="J28" s="70">
        <f t="shared" si="8"/>
        <v>0</v>
      </c>
      <c r="K28" s="70">
        <f t="shared" si="9"/>
        <v>0</v>
      </c>
      <c r="L28" s="70">
        <f t="shared" si="10"/>
        <v>0</v>
      </c>
    </row>
    <row r="29" spans="1:12" x14ac:dyDescent="0.25">
      <c r="A29" s="69"/>
      <c r="B29" s="79" t="s">
        <v>202</v>
      </c>
      <c r="C29" s="3" t="s">
        <v>201</v>
      </c>
      <c r="D29" s="47"/>
      <c r="E29" s="47"/>
      <c r="F29" s="46">
        <v>0</v>
      </c>
      <c r="G29" s="52">
        <v>0</v>
      </c>
      <c r="H29" s="46">
        <v>0</v>
      </c>
      <c r="I29" s="69">
        <f t="shared" si="7"/>
        <v>300</v>
      </c>
      <c r="J29" s="70">
        <f t="shared" si="8"/>
        <v>0</v>
      </c>
      <c r="K29" s="70">
        <f t="shared" si="9"/>
        <v>0</v>
      </c>
      <c r="L29" s="70">
        <f t="shared" si="10"/>
        <v>0</v>
      </c>
    </row>
    <row r="30" spans="1:12" x14ac:dyDescent="0.25">
      <c r="A30" s="69"/>
      <c r="B30" s="79" t="s">
        <v>203</v>
      </c>
      <c r="C30" s="3" t="s">
        <v>201</v>
      </c>
      <c r="D30" s="47"/>
      <c r="E30" s="47"/>
      <c r="F30" s="46">
        <v>0</v>
      </c>
      <c r="G30" s="52">
        <v>0</v>
      </c>
      <c r="H30" s="46">
        <v>0</v>
      </c>
      <c r="I30" s="69">
        <f t="shared" si="7"/>
        <v>300</v>
      </c>
      <c r="J30" s="70">
        <f t="shared" si="8"/>
        <v>0</v>
      </c>
      <c r="K30" s="70">
        <f t="shared" si="9"/>
        <v>0</v>
      </c>
      <c r="L30" s="70">
        <f t="shared" si="10"/>
        <v>0</v>
      </c>
    </row>
    <row r="31" spans="1:12" x14ac:dyDescent="0.25">
      <c r="A31" s="69"/>
      <c r="B31" s="79" t="s">
        <v>204</v>
      </c>
      <c r="C31" s="3" t="s">
        <v>201</v>
      </c>
      <c r="D31" s="47"/>
      <c r="E31" s="47"/>
      <c r="F31" s="46">
        <v>0</v>
      </c>
      <c r="G31" s="52">
        <v>0</v>
      </c>
      <c r="H31" s="46">
        <v>0</v>
      </c>
      <c r="I31" s="69">
        <f t="shared" si="7"/>
        <v>300</v>
      </c>
      <c r="J31" s="70">
        <f t="shared" si="8"/>
        <v>0</v>
      </c>
      <c r="K31" s="70">
        <f t="shared" si="9"/>
        <v>0</v>
      </c>
      <c r="L31" s="70">
        <f t="shared" si="10"/>
        <v>0</v>
      </c>
    </row>
    <row r="32" spans="1:12" x14ac:dyDescent="0.25">
      <c r="A32" s="69"/>
      <c r="B32" s="79" t="s">
        <v>205</v>
      </c>
      <c r="C32" s="3" t="s">
        <v>201</v>
      </c>
      <c r="D32" s="47"/>
      <c r="E32" s="47"/>
      <c r="F32" s="46">
        <v>0</v>
      </c>
      <c r="G32" s="52">
        <v>0</v>
      </c>
      <c r="H32" s="46">
        <v>0</v>
      </c>
      <c r="I32" s="69">
        <f t="shared" si="7"/>
        <v>300</v>
      </c>
      <c r="J32" s="70">
        <f t="shared" si="8"/>
        <v>0</v>
      </c>
      <c r="K32" s="70">
        <f t="shared" si="9"/>
        <v>0</v>
      </c>
      <c r="L32" s="70">
        <f t="shared" si="10"/>
        <v>0</v>
      </c>
    </row>
    <row r="33" spans="1:12" x14ac:dyDescent="0.25">
      <c r="A33" s="69"/>
      <c r="B33" s="79" t="s">
        <v>206</v>
      </c>
      <c r="C33" s="3" t="s">
        <v>201</v>
      </c>
      <c r="D33" s="47"/>
      <c r="E33" s="47"/>
      <c r="F33" s="46">
        <v>0</v>
      </c>
      <c r="G33" s="52">
        <v>0</v>
      </c>
      <c r="H33" s="46">
        <v>0</v>
      </c>
      <c r="I33" s="69">
        <f t="shared" si="7"/>
        <v>300</v>
      </c>
      <c r="J33" s="70">
        <f t="shared" si="8"/>
        <v>0</v>
      </c>
      <c r="K33" s="70">
        <f t="shared" si="9"/>
        <v>0</v>
      </c>
      <c r="L33" s="70">
        <f t="shared" si="10"/>
        <v>0</v>
      </c>
    </row>
    <row r="34" spans="1:12" s="152" customFormat="1" x14ac:dyDescent="0.25">
      <c r="A34" s="147"/>
      <c r="B34" s="148"/>
      <c r="C34" s="146"/>
      <c r="D34" s="146"/>
      <c r="E34" s="146"/>
      <c r="F34" s="149">
        <v>0</v>
      </c>
      <c r="G34" s="150">
        <v>0</v>
      </c>
      <c r="H34" s="149">
        <v>0</v>
      </c>
      <c r="I34" s="147">
        <f t="shared" si="7"/>
        <v>300</v>
      </c>
      <c r="J34" s="151">
        <f t="shared" si="8"/>
        <v>0</v>
      </c>
      <c r="K34" s="151">
        <f t="shared" si="9"/>
        <v>0</v>
      </c>
      <c r="L34" s="151">
        <f t="shared" si="10"/>
        <v>0</v>
      </c>
    </row>
    <row r="35" spans="1:12" x14ac:dyDescent="0.25">
      <c r="A35" s="69"/>
      <c r="B35" s="79" t="s">
        <v>207</v>
      </c>
      <c r="C35" s="47"/>
      <c r="D35" s="47"/>
      <c r="E35" s="47"/>
      <c r="F35" s="46">
        <v>0</v>
      </c>
      <c r="G35" s="52">
        <v>0</v>
      </c>
      <c r="H35" s="46">
        <v>0</v>
      </c>
      <c r="I35" s="69">
        <f t="shared" si="7"/>
        <v>300</v>
      </c>
      <c r="J35" s="70">
        <f t="shared" si="8"/>
        <v>0</v>
      </c>
      <c r="K35" s="70">
        <f t="shared" si="9"/>
        <v>0</v>
      </c>
      <c r="L35" s="70">
        <f t="shared" si="10"/>
        <v>0</v>
      </c>
    </row>
    <row r="36" spans="1:12" x14ac:dyDescent="0.25">
      <c r="A36" s="69"/>
      <c r="B36" s="47"/>
      <c r="C36" s="47"/>
      <c r="D36" s="47"/>
      <c r="E36" s="47"/>
      <c r="F36" s="46">
        <v>0</v>
      </c>
      <c r="G36" s="52">
        <v>0</v>
      </c>
      <c r="H36" s="46">
        <v>0</v>
      </c>
      <c r="I36" s="69">
        <f t="shared" si="7"/>
        <v>300</v>
      </c>
      <c r="J36" s="70">
        <f t="shared" si="8"/>
        <v>0</v>
      </c>
      <c r="K36" s="70">
        <f t="shared" si="9"/>
        <v>0</v>
      </c>
      <c r="L36" s="70">
        <f t="shared" si="10"/>
        <v>0</v>
      </c>
    </row>
    <row r="37" spans="1:12" x14ac:dyDescent="0.25">
      <c r="A37" s="69"/>
      <c r="B37" s="47"/>
      <c r="C37" s="47"/>
      <c r="D37" s="47"/>
      <c r="E37" s="47"/>
      <c r="F37" s="46">
        <v>0</v>
      </c>
      <c r="G37" s="52">
        <v>0</v>
      </c>
      <c r="H37" s="46">
        <v>0</v>
      </c>
      <c r="I37" s="69">
        <f t="shared" si="7"/>
        <v>300</v>
      </c>
      <c r="J37" s="70">
        <f t="shared" si="8"/>
        <v>0</v>
      </c>
      <c r="K37" s="70">
        <f t="shared" si="9"/>
        <v>0</v>
      </c>
      <c r="L37" s="70">
        <f t="shared" si="10"/>
        <v>0</v>
      </c>
    </row>
    <row r="38" spans="1:12" x14ac:dyDescent="0.25">
      <c r="A38" s="69"/>
      <c r="B38" s="47"/>
      <c r="C38" s="47"/>
      <c r="D38" s="47"/>
      <c r="E38" s="47"/>
      <c r="F38" s="46">
        <v>0</v>
      </c>
      <c r="G38" s="52">
        <v>0</v>
      </c>
      <c r="H38" s="46">
        <v>0</v>
      </c>
      <c r="I38" s="69">
        <f t="shared" si="7"/>
        <v>300</v>
      </c>
      <c r="J38" s="70">
        <f t="shared" si="8"/>
        <v>0</v>
      </c>
      <c r="K38" s="70">
        <f t="shared" si="9"/>
        <v>0</v>
      </c>
      <c r="L38" s="70">
        <f t="shared" si="10"/>
        <v>0</v>
      </c>
    </row>
    <row r="39" spans="1:12" x14ac:dyDescent="0.25">
      <c r="A39" s="69"/>
      <c r="B39" s="47"/>
      <c r="C39" s="47"/>
      <c r="D39" s="47"/>
      <c r="E39" s="47"/>
      <c r="F39" s="46">
        <v>0</v>
      </c>
      <c r="G39" s="52">
        <v>0</v>
      </c>
      <c r="H39" s="46">
        <v>0</v>
      </c>
      <c r="I39" s="69">
        <f t="shared" si="7"/>
        <v>300</v>
      </c>
      <c r="J39" s="70">
        <f t="shared" si="8"/>
        <v>0</v>
      </c>
      <c r="K39" s="70">
        <f t="shared" si="9"/>
        <v>0</v>
      </c>
      <c r="L39" s="70">
        <f t="shared" si="10"/>
        <v>0</v>
      </c>
    </row>
    <row r="40" spans="1:12" x14ac:dyDescent="0.25">
      <c r="A40" s="69"/>
      <c r="B40" s="47"/>
      <c r="C40" s="47"/>
      <c r="D40" s="47"/>
      <c r="E40" s="47"/>
      <c r="F40" s="46">
        <v>0</v>
      </c>
      <c r="G40" s="52">
        <v>0</v>
      </c>
      <c r="H40" s="46">
        <v>0</v>
      </c>
      <c r="I40" s="69">
        <f t="shared" si="7"/>
        <v>300</v>
      </c>
      <c r="J40" s="70">
        <f t="shared" si="8"/>
        <v>0</v>
      </c>
      <c r="K40" s="70">
        <f t="shared" si="9"/>
        <v>0</v>
      </c>
      <c r="L40" s="70">
        <f t="shared" si="10"/>
        <v>0</v>
      </c>
    </row>
    <row r="41" spans="1:12" x14ac:dyDescent="0.25">
      <c r="A41" s="69"/>
      <c r="B41" s="47"/>
      <c r="C41" s="47"/>
      <c r="D41" s="47"/>
      <c r="E41" s="47"/>
      <c r="F41" s="46">
        <v>0</v>
      </c>
      <c r="G41" s="52">
        <v>0</v>
      </c>
      <c r="H41" s="46">
        <v>0</v>
      </c>
      <c r="I41" s="69">
        <f t="shared" si="7"/>
        <v>300</v>
      </c>
      <c r="J41" s="70">
        <f t="shared" si="8"/>
        <v>0</v>
      </c>
      <c r="K41" s="70">
        <f t="shared" si="9"/>
        <v>0</v>
      </c>
      <c r="L41" s="70">
        <f t="shared" si="10"/>
        <v>0</v>
      </c>
    </row>
    <row r="42" spans="1:12" x14ac:dyDescent="0.25">
      <c r="A42" s="69"/>
      <c r="B42" s="47"/>
      <c r="C42" s="47"/>
      <c r="D42" s="47"/>
      <c r="E42" s="47"/>
      <c r="F42" s="46">
        <v>0</v>
      </c>
      <c r="G42" s="52">
        <v>0</v>
      </c>
      <c r="H42" s="46">
        <v>0</v>
      </c>
      <c r="I42" s="69">
        <f t="shared" si="7"/>
        <v>300</v>
      </c>
      <c r="J42" s="70">
        <f t="shared" si="8"/>
        <v>0</v>
      </c>
      <c r="K42" s="70">
        <f t="shared" si="9"/>
        <v>0</v>
      </c>
      <c r="L42" s="70">
        <f t="shared" si="10"/>
        <v>0</v>
      </c>
    </row>
    <row r="43" spans="1:12" x14ac:dyDescent="0.25">
      <c r="A43" s="69"/>
      <c r="B43" s="47"/>
      <c r="C43" s="47"/>
      <c r="D43" s="47"/>
      <c r="E43" s="47"/>
      <c r="F43" s="46">
        <v>0</v>
      </c>
      <c r="G43" s="52">
        <v>0</v>
      </c>
      <c r="H43" s="46">
        <v>0</v>
      </c>
      <c r="I43" s="69">
        <f t="shared" si="7"/>
        <v>300</v>
      </c>
      <c r="J43" s="70">
        <f t="shared" si="8"/>
        <v>0</v>
      </c>
      <c r="K43" s="70">
        <f t="shared" si="9"/>
        <v>0</v>
      </c>
      <c r="L43" s="70">
        <f t="shared" si="10"/>
        <v>0</v>
      </c>
    </row>
    <row r="44" spans="1:12" x14ac:dyDescent="0.25">
      <c r="A44" s="69"/>
      <c r="B44" s="47"/>
      <c r="C44" s="47"/>
      <c r="D44" s="47"/>
      <c r="E44" s="47"/>
      <c r="F44" s="46">
        <v>0</v>
      </c>
      <c r="G44" s="52">
        <v>0</v>
      </c>
      <c r="H44" s="46">
        <v>0</v>
      </c>
      <c r="I44" s="69">
        <f t="shared" si="7"/>
        <v>300</v>
      </c>
      <c r="J44" s="70">
        <f t="shared" si="8"/>
        <v>0</v>
      </c>
      <c r="K44" s="70">
        <f t="shared" si="9"/>
        <v>0</v>
      </c>
      <c r="L44" s="70">
        <f t="shared" si="10"/>
        <v>0</v>
      </c>
    </row>
    <row r="45" spans="1:12" x14ac:dyDescent="0.25">
      <c r="A45" s="69"/>
      <c r="B45" s="47"/>
      <c r="C45" s="47"/>
      <c r="D45" s="47"/>
      <c r="E45" s="47"/>
      <c r="F45" s="46">
        <v>0</v>
      </c>
      <c r="G45" s="52">
        <v>0</v>
      </c>
      <c r="H45" s="46">
        <v>0</v>
      </c>
      <c r="I45" s="69">
        <f t="shared" si="7"/>
        <v>300</v>
      </c>
      <c r="J45" s="70">
        <f t="shared" si="8"/>
        <v>0</v>
      </c>
      <c r="K45" s="70">
        <f t="shared" si="9"/>
        <v>0</v>
      </c>
      <c r="L45" s="70">
        <f t="shared" si="10"/>
        <v>0</v>
      </c>
    </row>
    <row r="46" spans="1:12" x14ac:dyDescent="0.25">
      <c r="A46" s="69"/>
      <c r="B46" s="47"/>
      <c r="C46" s="47"/>
      <c r="D46" s="47"/>
      <c r="E46" s="47"/>
      <c r="F46" s="46">
        <v>0</v>
      </c>
      <c r="G46" s="52">
        <v>0</v>
      </c>
      <c r="H46" s="46">
        <v>0</v>
      </c>
      <c r="I46" s="69">
        <f t="shared" si="7"/>
        <v>300</v>
      </c>
      <c r="J46" s="70">
        <f t="shared" si="8"/>
        <v>0</v>
      </c>
      <c r="K46" s="70">
        <f t="shared" si="9"/>
        <v>0</v>
      </c>
      <c r="L46" s="70">
        <f t="shared" si="10"/>
        <v>0</v>
      </c>
    </row>
    <row r="47" spans="1:12" x14ac:dyDescent="0.25">
      <c r="A47" s="69"/>
      <c r="B47" s="47"/>
      <c r="C47" s="47"/>
      <c r="D47" s="47"/>
      <c r="E47" s="47"/>
      <c r="F47" s="46">
        <v>0</v>
      </c>
      <c r="G47" s="52">
        <v>0</v>
      </c>
      <c r="H47" s="46">
        <v>0</v>
      </c>
      <c r="I47" s="69">
        <f t="shared" si="7"/>
        <v>300</v>
      </c>
      <c r="J47" s="70">
        <f t="shared" si="8"/>
        <v>0</v>
      </c>
      <c r="K47" s="70">
        <f t="shared" si="9"/>
        <v>0</v>
      </c>
      <c r="L47" s="70">
        <f t="shared" si="10"/>
        <v>0</v>
      </c>
    </row>
    <row r="48" spans="1:12" x14ac:dyDescent="0.25">
      <c r="A48" s="69"/>
      <c r="B48" s="47"/>
      <c r="C48" s="47"/>
      <c r="D48" s="47"/>
      <c r="E48" s="47"/>
      <c r="F48" s="46">
        <v>0</v>
      </c>
      <c r="G48" s="52">
        <v>0</v>
      </c>
      <c r="H48" s="46">
        <v>0</v>
      </c>
      <c r="I48" s="69">
        <f t="shared" si="7"/>
        <v>300</v>
      </c>
      <c r="J48" s="70">
        <f t="shared" si="8"/>
        <v>0</v>
      </c>
      <c r="K48" s="70">
        <f t="shared" si="9"/>
        <v>0</v>
      </c>
      <c r="L48" s="70">
        <f t="shared" si="10"/>
        <v>0</v>
      </c>
    </row>
    <row r="49" spans="1:12" x14ac:dyDescent="0.25">
      <c r="A49" s="69"/>
      <c r="B49" s="47"/>
      <c r="C49" s="47"/>
      <c r="D49" s="47"/>
      <c r="E49" s="47"/>
      <c r="F49" s="46">
        <v>0</v>
      </c>
      <c r="G49" s="52">
        <v>0</v>
      </c>
      <c r="H49" s="46">
        <v>0</v>
      </c>
      <c r="I49" s="69">
        <f t="shared" si="7"/>
        <v>300</v>
      </c>
      <c r="J49" s="70">
        <f t="shared" si="8"/>
        <v>0</v>
      </c>
      <c r="K49" s="70">
        <f t="shared" si="9"/>
        <v>0</v>
      </c>
      <c r="L49" s="70">
        <f t="shared" si="10"/>
        <v>0</v>
      </c>
    </row>
    <row r="50" spans="1:12" x14ac:dyDescent="0.25">
      <c r="A50" s="69"/>
      <c r="B50" s="47"/>
      <c r="C50" s="47"/>
      <c r="D50" s="47"/>
      <c r="E50" s="47"/>
      <c r="F50" s="46">
        <v>0</v>
      </c>
      <c r="G50" s="52">
        <v>0</v>
      </c>
      <c r="H50" s="46">
        <v>0</v>
      </c>
      <c r="I50" s="69">
        <f t="shared" si="7"/>
        <v>300</v>
      </c>
      <c r="J50" s="70">
        <f t="shared" si="8"/>
        <v>0</v>
      </c>
      <c r="K50" s="70">
        <f t="shared" si="9"/>
        <v>0</v>
      </c>
      <c r="L50" s="70">
        <f t="shared" si="10"/>
        <v>0</v>
      </c>
    </row>
    <row r="51" spans="1:12" x14ac:dyDescent="0.25">
      <c r="A51" s="69"/>
      <c r="B51" s="47"/>
      <c r="C51" s="47"/>
      <c r="D51" s="47"/>
      <c r="E51" s="47"/>
      <c r="F51" s="46">
        <v>0</v>
      </c>
      <c r="G51" s="52">
        <v>0</v>
      </c>
      <c r="H51" s="46">
        <v>0</v>
      </c>
      <c r="I51" s="69">
        <f t="shared" si="7"/>
        <v>300</v>
      </c>
      <c r="J51" s="70">
        <f t="shared" si="8"/>
        <v>0</v>
      </c>
      <c r="K51" s="70">
        <f t="shared" si="9"/>
        <v>0</v>
      </c>
      <c r="L51" s="70">
        <f t="shared" si="10"/>
        <v>0</v>
      </c>
    </row>
    <row r="52" spans="1:12" x14ac:dyDescent="0.25">
      <c r="A52" s="69"/>
      <c r="B52" s="47"/>
      <c r="C52" s="47"/>
      <c r="D52" s="47"/>
      <c r="E52" s="47"/>
      <c r="F52" s="46">
        <v>0</v>
      </c>
      <c r="G52" s="52">
        <v>0</v>
      </c>
      <c r="H52" s="46">
        <v>0</v>
      </c>
      <c r="I52" s="69">
        <f t="shared" si="7"/>
        <v>300</v>
      </c>
      <c r="J52" s="70">
        <f t="shared" si="8"/>
        <v>0</v>
      </c>
      <c r="K52" s="70">
        <f t="shared" si="9"/>
        <v>0</v>
      </c>
      <c r="L52" s="70">
        <f t="shared" si="10"/>
        <v>0</v>
      </c>
    </row>
    <row r="53" spans="1:12" x14ac:dyDescent="0.25">
      <c r="A53" s="69"/>
      <c r="B53" s="47"/>
      <c r="C53" s="47"/>
      <c r="D53" s="47"/>
      <c r="E53" s="47"/>
      <c r="F53" s="46">
        <v>0</v>
      </c>
      <c r="G53" s="52">
        <v>0</v>
      </c>
      <c r="H53" s="46">
        <v>0</v>
      </c>
      <c r="I53" s="69">
        <f t="shared" si="7"/>
        <v>300</v>
      </c>
      <c r="J53" s="70">
        <f t="shared" si="8"/>
        <v>0</v>
      </c>
      <c r="K53" s="70">
        <f t="shared" si="9"/>
        <v>0</v>
      </c>
      <c r="L53" s="70">
        <f t="shared" si="10"/>
        <v>0</v>
      </c>
    </row>
    <row r="54" spans="1:12" x14ac:dyDescent="0.25">
      <c r="A54" s="69"/>
      <c r="B54" s="3"/>
      <c r="C54" s="3"/>
      <c r="D54" s="3"/>
      <c r="E54" s="3"/>
      <c r="F54" s="80"/>
      <c r="G54" s="120"/>
      <c r="H54" s="120"/>
      <c r="I54" s="69"/>
      <c r="J54" s="70"/>
      <c r="K54" s="70"/>
      <c r="L54" s="70"/>
    </row>
    <row r="55" spans="1:12" x14ac:dyDescent="0.25">
      <c r="A55" s="69"/>
      <c r="B55" s="3"/>
      <c r="C55" s="3"/>
      <c r="D55" s="3"/>
      <c r="E55" s="3"/>
      <c r="F55" s="115"/>
      <c r="G55" s="121"/>
      <c r="H55" s="121"/>
      <c r="I55" s="69"/>
      <c r="J55" s="70"/>
      <c r="K55" s="70"/>
      <c r="L55" s="70"/>
    </row>
    <row r="56" spans="1:12" ht="13.8" thickBot="1" x14ac:dyDescent="0.3">
      <c r="A56" s="85"/>
      <c r="B56" s="72"/>
      <c r="C56" s="72"/>
      <c r="D56" s="72"/>
      <c r="E56" s="72"/>
      <c r="F56" s="93"/>
      <c r="G56" s="94"/>
      <c r="H56" s="94"/>
      <c r="I56" s="85"/>
      <c r="J56" s="75"/>
      <c r="K56" s="75"/>
      <c r="L56" s="75"/>
    </row>
    <row r="57" spans="1:12" x14ac:dyDescent="0.25">
      <c r="A57" s="4"/>
      <c r="B57" s="97" t="s">
        <v>35</v>
      </c>
      <c r="C57" s="97"/>
      <c r="D57" s="97"/>
      <c r="E57" s="97"/>
      <c r="F57" s="98"/>
      <c r="G57" s="97"/>
      <c r="H57" s="97"/>
      <c r="I57" s="4">
        <f>I3</f>
        <v>300</v>
      </c>
      <c r="J57" s="77">
        <f>SUM(J3:J56)</f>
        <v>0</v>
      </c>
      <c r="K57" s="77">
        <f>SUM(K3:K56)</f>
        <v>0</v>
      </c>
      <c r="L57" s="77">
        <f>SUM(L3:L56)</f>
        <v>0</v>
      </c>
    </row>
    <row r="58" spans="1:12" x14ac:dyDescent="0.25">
      <c r="A58" s="4"/>
      <c r="B58" s="97"/>
      <c r="C58" s="97"/>
      <c r="D58" s="97"/>
      <c r="E58" s="97"/>
      <c r="F58" s="98"/>
      <c r="G58" s="97"/>
      <c r="H58" s="97"/>
      <c r="I58" s="4"/>
      <c r="J58" s="77"/>
      <c r="K58" s="77"/>
      <c r="L58" s="77"/>
    </row>
    <row r="59" spans="1:12" x14ac:dyDescent="0.25">
      <c r="A59" s="4"/>
      <c r="B59" s="97"/>
      <c r="C59" s="97"/>
      <c r="D59" s="97"/>
      <c r="E59" s="97"/>
      <c r="F59" s="98"/>
      <c r="G59" s="97"/>
      <c r="H59" s="97"/>
      <c r="I59" s="4"/>
      <c r="J59" s="77"/>
      <c r="K59" s="77"/>
      <c r="L59" s="77"/>
    </row>
    <row r="60" spans="1:12" x14ac:dyDescent="0.25">
      <c r="A60" s="4"/>
      <c r="B60" s="97"/>
      <c r="C60" s="97"/>
      <c r="D60" s="97"/>
      <c r="E60" s="97"/>
      <c r="F60" s="98"/>
      <c r="G60" s="97"/>
      <c r="H60" s="97"/>
      <c r="I60" s="4"/>
      <c r="J60" s="77"/>
      <c r="K60" s="77"/>
      <c r="L60" s="77"/>
    </row>
    <row r="61" spans="1:12" x14ac:dyDescent="0.25">
      <c r="A61" s="4"/>
      <c r="B61" s="97"/>
      <c r="C61" s="97"/>
      <c r="D61" s="97"/>
      <c r="E61" s="97"/>
      <c r="F61" s="105"/>
      <c r="G61" s="97"/>
      <c r="H61" s="97"/>
      <c r="I61" s="4"/>
      <c r="J61" s="103"/>
      <c r="K61" s="103"/>
      <c r="L61" s="103"/>
    </row>
    <row r="62" spans="1:12" ht="13.8" thickBot="1" x14ac:dyDescent="0.3">
      <c r="A62" s="4"/>
      <c r="B62" s="102"/>
      <c r="C62" s="102"/>
      <c r="D62" s="102"/>
      <c r="E62" s="102"/>
      <c r="F62" s="105"/>
      <c r="G62" s="104"/>
      <c r="H62" s="104"/>
      <c r="I62" s="4"/>
      <c r="J62" s="103"/>
      <c r="K62" s="103"/>
      <c r="L62" s="103"/>
    </row>
    <row r="63" spans="1:12" ht="13.8" thickBot="1" x14ac:dyDescent="0.3">
      <c r="A63" s="116"/>
      <c r="B63" s="107" t="s">
        <v>37</v>
      </c>
      <c r="C63" s="108"/>
      <c r="D63" s="108"/>
      <c r="E63" s="108"/>
      <c r="F63" s="109"/>
      <c r="G63" s="108"/>
      <c r="H63" s="108"/>
      <c r="I63" s="109"/>
      <c r="J63" s="117">
        <f>J57</f>
        <v>0</v>
      </c>
      <c r="K63" s="117">
        <f>K57</f>
        <v>0</v>
      </c>
      <c r="L63" s="117">
        <f>L57</f>
        <v>0</v>
      </c>
    </row>
  </sheetData>
  <phoneticPr fontId="5" type="noConversion"/>
  <pageMargins left="0.7" right="0.7" top="0.75" bottom="0.75" header="0.3" footer="0.3"/>
  <pageSetup scale="55" fitToHeight="0" orientation="portrait" horizontalDpi="1200" verticalDpi="1200" r:id="rId1"/>
  <headerFooter alignWithMargins="0">
    <oddHeader>&amp;C&amp;"Arial,Bold"&amp;14RFP 21-68153 ATTACHMENT D10
COST MATRIX SHEETS</oddHeader>
    <oddFooter>&amp;C&amp;12D10 - &amp;P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F612CBFCD29024E819FD045922278B2" ma:contentTypeVersion="4" ma:contentTypeDescription="Create a new document." ma:contentTypeScope="" ma:versionID="abde88ae41aa102132bdb4672b5a874d">
  <xsd:schema xmlns:xsd="http://www.w3.org/2001/XMLSchema" xmlns:xs="http://www.w3.org/2001/XMLSchema" xmlns:p="http://schemas.microsoft.com/office/2006/metadata/properties" xmlns:ns2="3cc0541f-1247-4d45-8ce1-8224fd0566f6" targetNamespace="http://schemas.microsoft.com/office/2006/metadata/properties" ma:root="true" ma:fieldsID="fa19b53a31153691d2a6cc5b8042cd17" ns2:_="">
    <xsd:import namespace="3cc0541f-1247-4d45-8ce1-8224fd0566f6"/>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c0541f-1247-4d45-8ce1-8224fd0566f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69C91FE-FA75-44F9-981D-8881C1FFA6F8}">
  <ds:schemaRefs>
    <ds:schemaRef ds:uri="http://schemas.microsoft.com/sharepoint/v3/contenttype/forms"/>
  </ds:schemaRefs>
</ds:datastoreItem>
</file>

<file path=customXml/itemProps2.xml><?xml version="1.0" encoding="utf-8"?>
<ds:datastoreItem xmlns:ds="http://schemas.openxmlformats.org/officeDocument/2006/customXml" ds:itemID="{99BA4264-2F33-410A-9C10-4B4F007654F7}">
  <ds:schemaRefs>
    <ds:schemaRef ds:uri="http://purl.org/dc/terms/"/>
    <ds:schemaRef ds:uri="http://schemas.microsoft.com/office/infopath/2007/PartnerControls"/>
    <ds:schemaRef ds:uri="http://schemas.microsoft.com/office/2006/documentManagement/types"/>
    <ds:schemaRef ds:uri="http://purl.org/dc/dcmitype/"/>
    <ds:schemaRef ds:uri="http://schemas.microsoft.com/office/2006/metadata/properties"/>
    <ds:schemaRef ds:uri="http://schemas.openxmlformats.org/package/2006/metadata/core-properties"/>
    <ds:schemaRef ds:uri="3cc0541f-1247-4d45-8ce1-8224fd0566f6"/>
    <ds:schemaRef ds:uri="http://www.w3.org/XML/1998/namespace"/>
    <ds:schemaRef ds:uri="http://purl.org/dc/elements/1.1/"/>
  </ds:schemaRefs>
</ds:datastoreItem>
</file>

<file path=customXml/itemProps3.xml><?xml version="1.0" encoding="utf-8"?>
<ds:datastoreItem xmlns:ds="http://schemas.openxmlformats.org/officeDocument/2006/customXml" ds:itemID="{013985FC-BECD-49FD-9C09-862C94C803C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cc0541f-1247-4d45-8ce1-8224fd0566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13</vt:i4>
      </vt:variant>
    </vt:vector>
  </HeadingPairs>
  <TitlesOfParts>
    <vt:vector size="24" baseType="lpstr">
      <vt:lpstr>Instructions</vt:lpstr>
      <vt:lpstr>Total Summary</vt:lpstr>
      <vt:lpstr>Cost Proposal ----&gt;</vt:lpstr>
      <vt:lpstr>Task1</vt:lpstr>
      <vt:lpstr>Task1(cont'd)</vt:lpstr>
      <vt:lpstr>Task 2-3</vt:lpstr>
      <vt:lpstr>Task 4</vt:lpstr>
      <vt:lpstr>Optional ----&gt;</vt:lpstr>
      <vt:lpstr>Task 5</vt:lpstr>
      <vt:lpstr>SAS</vt:lpstr>
      <vt:lpstr>Supplemental Charges</vt:lpstr>
      <vt:lpstr>SAS!Print_Area</vt:lpstr>
      <vt:lpstr>'Supplemental Charges'!Print_Area</vt:lpstr>
      <vt:lpstr>'Task 2-3'!Print_Area</vt:lpstr>
      <vt:lpstr>'Task 4'!Print_Area</vt:lpstr>
      <vt:lpstr>'Task 5'!Print_Area</vt:lpstr>
      <vt:lpstr>Task1!Print_Area</vt:lpstr>
      <vt:lpstr>'Task1(cont''d)'!Print_Area</vt:lpstr>
      <vt:lpstr>SAS!Print_Titles</vt:lpstr>
      <vt:lpstr>'Supplemental Charges'!Print_Titles</vt:lpstr>
      <vt:lpstr>'Task 2-3'!Print_Titles</vt:lpstr>
      <vt:lpstr>'Task 4'!Print_Titles</vt:lpstr>
      <vt:lpstr>'Task 5'!Print_Titles</vt:lpstr>
      <vt:lpstr>Task1!Print_Titles</vt:lpstr>
    </vt:vector>
  </TitlesOfParts>
  <Manager/>
  <Company>Indiana University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RFP Lab Services Att H</dc:title>
  <dc:subject>Cost Matrix Sheet for Bids</dc:subject>
  <dc:creator>Tim Bowren</dc:creator>
  <cp:keywords/>
  <dc:description/>
  <cp:lastModifiedBy>BOWREN, TIMOTHY</cp:lastModifiedBy>
  <cp:revision/>
  <cp:lastPrinted>2021-07-08T13:33:56Z</cp:lastPrinted>
  <dcterms:created xsi:type="dcterms:W3CDTF">2004-10-08T02:35:03Z</dcterms:created>
  <dcterms:modified xsi:type="dcterms:W3CDTF">2025-02-04T16:30:04Z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0x0101005F612CBFCD29024E819FD045922278B2</vt:lpwstr>
  </property>
</Properties>
</file>